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cheiros orçamento excel\"/>
    </mc:Choice>
  </mc:AlternateContent>
  <xr:revisionPtr revIDLastSave="0" documentId="13_ncr:1_{4919D550-D648-4E4F-B1E0-0D4DB48AE826}" xr6:coauthVersionLast="40" xr6:coauthVersionMax="40" xr10:uidLastSave="{00000000-0000-0000-0000-000000000000}"/>
  <bookViews>
    <workbookView xWindow="0" yWindow="0" windowWidth="28800" windowHeight="12105" tabRatio="641" xr2:uid="{00000000-000D-0000-FFFF-FFFF00000000}"/>
  </bookViews>
  <sheets>
    <sheet name="Sugestoes" sheetId="39746" r:id="rId1"/>
    <sheet name="Orcamento" sheetId="2" r:id="rId2"/>
    <sheet name="Anual" sheetId="1" r:id="rId3"/>
    <sheet name="Onde" sheetId="39747" r:id="rId4"/>
    <sheet name="Graficos" sheetId="39749" r:id="rId5"/>
    <sheet name="Dependentes" sheetId="39748" r:id="rId6"/>
    <sheet name="Calendario" sheetId="6" r:id="rId7"/>
    <sheet name="jan" sheetId="39751" r:id="rId8"/>
    <sheet name="fev" sheetId="39752" r:id="rId9"/>
    <sheet name="mar" sheetId="39753" r:id="rId10"/>
    <sheet name="abr" sheetId="39754" r:id="rId11"/>
    <sheet name="mai" sheetId="39755" r:id="rId12"/>
    <sheet name="jun" sheetId="39756" r:id="rId13"/>
    <sheet name="jul" sheetId="39757" r:id="rId14"/>
    <sheet name="ago" sheetId="39758" r:id="rId15"/>
    <sheet name="set" sheetId="39759" r:id="rId16"/>
    <sheet name="out" sheetId="39760" r:id="rId17"/>
    <sheet name="nov" sheetId="39761" r:id="rId18"/>
    <sheet name="dez" sheetId="39762" r:id="rId19"/>
  </sheets>
  <definedNames>
    <definedName name="_Regression_Int" localSheetId="6" hidden="1">1</definedName>
    <definedName name="_xlnm.Print_Area" localSheetId="2">Anual!$A$1:$V$61</definedName>
    <definedName name="_xlnm.Print_Area" localSheetId="6">Calendario!$B$28:$X$64</definedName>
    <definedName name="_xlnm.Print_Area" localSheetId="5">Dependentes!$A$1:$V$62</definedName>
    <definedName name="_xlnm.Print_Area" localSheetId="4">Graficos!$A$1:$V$62</definedName>
    <definedName name="_xlnm.Print_Area" localSheetId="3">Onde!$A$1:$V$63</definedName>
    <definedName name="_xlnm.Print_Area" localSheetId="1">Orcamento!$A$1:$Q$142</definedName>
    <definedName name="_xlnm.Print_Area" localSheetId="0">Sugestoes!$A$1:$Q$39</definedName>
    <definedName name="DAYINDX">Calendario!$AA$84:$AG$84</definedName>
    <definedName name="_xlnm.Print_Titles" localSheetId="1">Orcamento!$6:$7</definedName>
  </definedNames>
  <calcPr calcId="191029"/>
</workbook>
</file>

<file path=xl/calcChain.xml><?xml version="1.0" encoding="utf-8"?>
<calcChain xmlns="http://schemas.openxmlformats.org/spreadsheetml/2006/main">
  <c r="R78" i="39762" l="1"/>
  <c r="Q78" i="39762"/>
  <c r="P78" i="39762"/>
  <c r="O78" i="39762"/>
  <c r="N78" i="39762"/>
  <c r="M78" i="39762"/>
  <c r="L78" i="39762"/>
  <c r="K78" i="39762"/>
  <c r="J78" i="39762"/>
  <c r="I78" i="39762"/>
  <c r="H78" i="39762"/>
  <c r="G78" i="39762"/>
  <c r="F78" i="39762"/>
  <c r="S75" i="39762"/>
  <c r="S74" i="39762"/>
  <c r="S73" i="39762"/>
  <c r="S72" i="39762"/>
  <c r="S71" i="39762"/>
  <c r="S70" i="39762"/>
  <c r="S69" i="39762"/>
  <c r="S68" i="39762"/>
  <c r="S67" i="39762"/>
  <c r="S66" i="39762"/>
  <c r="E66" i="39762"/>
  <c r="S65" i="39762"/>
  <c r="S64" i="39762"/>
  <c r="S63" i="39762"/>
  <c r="S62" i="39762"/>
  <c r="S61" i="39762"/>
  <c r="S60" i="39762"/>
  <c r="S59" i="39762"/>
  <c r="S58" i="39762"/>
  <c r="S57" i="39762"/>
  <c r="S56" i="39762"/>
  <c r="S55" i="39762"/>
  <c r="S54" i="39762"/>
  <c r="S53" i="39762"/>
  <c r="S52" i="39762"/>
  <c r="S51" i="39762"/>
  <c r="S50" i="39762"/>
  <c r="S49" i="39762"/>
  <c r="S48" i="39762"/>
  <c r="S47" i="39762"/>
  <c r="S46" i="39762"/>
  <c r="S45" i="39762"/>
  <c r="S44" i="39762"/>
  <c r="S43" i="39762"/>
  <c r="S42" i="39762"/>
  <c r="S41" i="39762"/>
  <c r="S40" i="39762"/>
  <c r="S39" i="39762"/>
  <c r="S38" i="39762"/>
  <c r="S37" i="39762"/>
  <c r="S36" i="39762"/>
  <c r="S35" i="39762"/>
  <c r="S34" i="39762"/>
  <c r="S33" i="39762"/>
  <c r="S32" i="39762"/>
  <c r="S31" i="39762"/>
  <c r="S30" i="39762"/>
  <c r="S29" i="39762"/>
  <c r="S28" i="39762"/>
  <c r="S27" i="39762"/>
  <c r="S26" i="39762"/>
  <c r="S25" i="39762"/>
  <c r="S24" i="39762"/>
  <c r="S23" i="39762"/>
  <c r="S22" i="39762"/>
  <c r="S21" i="39762"/>
  <c r="S20" i="39762"/>
  <c r="S19" i="39762"/>
  <c r="S18" i="39762"/>
  <c r="S17" i="39762"/>
  <c r="S16" i="39762"/>
  <c r="S15" i="39762"/>
  <c r="S14" i="39762"/>
  <c r="S13" i="39762"/>
  <c r="S12" i="39762"/>
  <c r="S11" i="39762"/>
  <c r="S10" i="39762"/>
  <c r="R78" i="39761"/>
  <c r="Q78" i="39761"/>
  <c r="P78" i="39761"/>
  <c r="O78" i="39761"/>
  <c r="N78" i="39761"/>
  <c r="M78" i="39761"/>
  <c r="L78" i="39761"/>
  <c r="K78" i="39761"/>
  <c r="J78" i="39761"/>
  <c r="I78" i="39761"/>
  <c r="H78" i="39761"/>
  <c r="G78" i="39761"/>
  <c r="F78" i="39761"/>
  <c r="S75" i="39761"/>
  <c r="S74" i="39761"/>
  <c r="S73" i="39761"/>
  <c r="S72" i="39761"/>
  <c r="S71" i="39761"/>
  <c r="S70" i="39761"/>
  <c r="S69" i="39761"/>
  <c r="S68" i="39761"/>
  <c r="S67" i="39761"/>
  <c r="S66" i="39761"/>
  <c r="E66" i="39761"/>
  <c r="S65" i="39761"/>
  <c r="S64" i="39761"/>
  <c r="S63" i="39761"/>
  <c r="S62" i="39761"/>
  <c r="S61" i="39761"/>
  <c r="S60" i="39761"/>
  <c r="S59" i="39761"/>
  <c r="S58" i="39761"/>
  <c r="S57" i="39761"/>
  <c r="S56" i="39761"/>
  <c r="S55" i="39761"/>
  <c r="S54" i="39761"/>
  <c r="S53" i="39761"/>
  <c r="S52" i="39761"/>
  <c r="S51" i="39761"/>
  <c r="S50" i="39761"/>
  <c r="S49" i="39761"/>
  <c r="S48" i="39761"/>
  <c r="S47" i="39761"/>
  <c r="S46" i="39761"/>
  <c r="S45" i="39761"/>
  <c r="S44" i="39761"/>
  <c r="S43" i="39761"/>
  <c r="S42" i="39761"/>
  <c r="S41" i="39761"/>
  <c r="S40" i="39761"/>
  <c r="S39" i="39761"/>
  <c r="S38" i="39761"/>
  <c r="S37" i="39761"/>
  <c r="S36" i="39761"/>
  <c r="S35" i="39761"/>
  <c r="S34" i="39761"/>
  <c r="S33" i="39761"/>
  <c r="S32" i="39761"/>
  <c r="S31" i="39761"/>
  <c r="S30" i="39761"/>
  <c r="S29" i="39761"/>
  <c r="S28" i="39761"/>
  <c r="S27" i="39761"/>
  <c r="S26" i="39761"/>
  <c r="S25" i="39761"/>
  <c r="S24" i="39761"/>
  <c r="S23" i="39761"/>
  <c r="S22" i="39761"/>
  <c r="S21" i="39761"/>
  <c r="S20" i="39761"/>
  <c r="S19" i="39761"/>
  <c r="S18" i="39761"/>
  <c r="S17" i="39761"/>
  <c r="S16" i="39761"/>
  <c r="S15" i="39761"/>
  <c r="S14" i="39761"/>
  <c r="S13" i="39761"/>
  <c r="S12" i="39761"/>
  <c r="S11" i="39761"/>
  <c r="S10" i="39761"/>
  <c r="R80" i="39760"/>
  <c r="Q80" i="39760"/>
  <c r="P80" i="39760"/>
  <c r="O80" i="39760"/>
  <c r="N80" i="39760"/>
  <c r="M80" i="39760"/>
  <c r="L80" i="39760"/>
  <c r="K80" i="39760"/>
  <c r="J80" i="39760"/>
  <c r="I80" i="39760"/>
  <c r="H80" i="39760"/>
  <c r="G80" i="39760"/>
  <c r="F80" i="39760"/>
  <c r="S77" i="39760"/>
  <c r="S76" i="39760"/>
  <c r="S75" i="39760"/>
  <c r="S74" i="39760"/>
  <c r="S73" i="39760"/>
  <c r="S72" i="39760"/>
  <c r="S71" i="39760"/>
  <c r="S70" i="39760"/>
  <c r="S69" i="39760"/>
  <c r="S68" i="39760"/>
  <c r="E68" i="39760"/>
  <c r="S67" i="39760"/>
  <c r="S66" i="39760"/>
  <c r="S65" i="39760"/>
  <c r="S64" i="39760"/>
  <c r="S63" i="39760"/>
  <c r="S62" i="39760"/>
  <c r="S61" i="39760"/>
  <c r="S60" i="39760"/>
  <c r="S59" i="39760"/>
  <c r="S58" i="39760"/>
  <c r="S57" i="39760"/>
  <c r="S56" i="39760"/>
  <c r="S55" i="39760"/>
  <c r="S54" i="39760"/>
  <c r="S53" i="39760"/>
  <c r="S52" i="39760"/>
  <c r="S51" i="39760"/>
  <c r="S50" i="39760"/>
  <c r="S49" i="39760"/>
  <c r="S48" i="39760"/>
  <c r="S47" i="39760"/>
  <c r="S46" i="39760"/>
  <c r="S45" i="39760"/>
  <c r="S44" i="39760"/>
  <c r="S43" i="39760"/>
  <c r="S42" i="39760"/>
  <c r="S41" i="39760"/>
  <c r="S40" i="39760"/>
  <c r="S39" i="39760"/>
  <c r="S38" i="39760"/>
  <c r="S37" i="39760"/>
  <c r="S36" i="39760"/>
  <c r="S35" i="39760"/>
  <c r="S34" i="39760"/>
  <c r="S33" i="39760"/>
  <c r="S32" i="39760"/>
  <c r="S31" i="39760"/>
  <c r="S30" i="39760"/>
  <c r="S29" i="39760"/>
  <c r="S28" i="39760"/>
  <c r="S27" i="39760"/>
  <c r="S26" i="39760"/>
  <c r="S25" i="39760"/>
  <c r="S24" i="39760"/>
  <c r="S23" i="39760"/>
  <c r="S22" i="39760"/>
  <c r="S21" i="39760"/>
  <c r="S20" i="39760"/>
  <c r="S19" i="39760"/>
  <c r="S18" i="39760"/>
  <c r="S17" i="39760"/>
  <c r="S16" i="39760"/>
  <c r="S15" i="39760"/>
  <c r="S14" i="39760"/>
  <c r="S13" i="39760"/>
  <c r="S12" i="39760"/>
  <c r="R79" i="39759"/>
  <c r="Q79" i="39759"/>
  <c r="P79" i="39759"/>
  <c r="O79" i="39759"/>
  <c r="N79" i="39759"/>
  <c r="M79" i="39759"/>
  <c r="L79" i="39759"/>
  <c r="K79" i="39759"/>
  <c r="J79" i="39759"/>
  <c r="I79" i="39759"/>
  <c r="H79" i="39759"/>
  <c r="G79" i="39759"/>
  <c r="F79" i="39759"/>
  <c r="S76" i="39759"/>
  <c r="S75" i="39759"/>
  <c r="S74" i="39759"/>
  <c r="S73" i="39759"/>
  <c r="S72" i="39759"/>
  <c r="S71" i="39759"/>
  <c r="S70" i="39759"/>
  <c r="S69" i="39759"/>
  <c r="S68" i="39759"/>
  <c r="S67" i="39759"/>
  <c r="E67" i="39759"/>
  <c r="S66" i="39759"/>
  <c r="S65" i="39759"/>
  <c r="S64" i="39759"/>
  <c r="S63" i="39759"/>
  <c r="S62" i="39759"/>
  <c r="S61" i="39759"/>
  <c r="S60" i="39759"/>
  <c r="S59" i="39759"/>
  <c r="S58" i="39759"/>
  <c r="S57" i="39759"/>
  <c r="S56" i="39759"/>
  <c r="S55" i="39759"/>
  <c r="S54" i="39759"/>
  <c r="S53" i="39759"/>
  <c r="S52" i="39759"/>
  <c r="S51" i="39759"/>
  <c r="S50" i="39759"/>
  <c r="S49" i="39759"/>
  <c r="S48" i="39759"/>
  <c r="S47" i="39759"/>
  <c r="S46" i="39759"/>
  <c r="S45" i="39759"/>
  <c r="S44" i="39759"/>
  <c r="S43" i="39759"/>
  <c r="S42" i="39759"/>
  <c r="S41" i="39759"/>
  <c r="S40" i="39759"/>
  <c r="S39" i="39759"/>
  <c r="S38" i="39759"/>
  <c r="S37" i="39759"/>
  <c r="S36" i="39759"/>
  <c r="S35" i="39759"/>
  <c r="S34" i="39759"/>
  <c r="S33" i="39759"/>
  <c r="S32" i="39759"/>
  <c r="S31" i="39759"/>
  <c r="S30" i="39759"/>
  <c r="S29" i="39759"/>
  <c r="S28" i="39759"/>
  <c r="S27" i="39759"/>
  <c r="S26" i="39759"/>
  <c r="S25" i="39759"/>
  <c r="S24" i="39759"/>
  <c r="S23" i="39759"/>
  <c r="S22" i="39759"/>
  <c r="S21" i="39759"/>
  <c r="S20" i="39759"/>
  <c r="S19" i="39759"/>
  <c r="S18" i="39759"/>
  <c r="S17" i="39759"/>
  <c r="S16" i="39759"/>
  <c r="S15" i="39759"/>
  <c r="S14" i="39759"/>
  <c r="S13" i="39759"/>
  <c r="S12" i="39759"/>
  <c r="S11" i="39759"/>
  <c r="R79" i="39758"/>
  <c r="Q79" i="39758"/>
  <c r="P79" i="39758"/>
  <c r="O79" i="39758"/>
  <c r="N79" i="39758"/>
  <c r="M79" i="39758"/>
  <c r="L79" i="39758"/>
  <c r="K79" i="39758"/>
  <c r="J79" i="39758"/>
  <c r="I79" i="39758"/>
  <c r="H79" i="39758"/>
  <c r="G79" i="39758"/>
  <c r="F79" i="39758"/>
  <c r="S76" i="39758"/>
  <c r="S75" i="39758"/>
  <c r="S74" i="39758"/>
  <c r="S73" i="39758"/>
  <c r="S72" i="39758"/>
  <c r="S71" i="39758"/>
  <c r="S70" i="39758"/>
  <c r="S69" i="39758"/>
  <c r="S68" i="39758"/>
  <c r="S67" i="39758"/>
  <c r="E67" i="39758"/>
  <c r="S66" i="39758"/>
  <c r="S65" i="39758"/>
  <c r="S64" i="39758"/>
  <c r="S63" i="39758"/>
  <c r="S62" i="39758"/>
  <c r="S61" i="39758"/>
  <c r="S60" i="39758"/>
  <c r="S59" i="39758"/>
  <c r="S58" i="39758"/>
  <c r="S57" i="39758"/>
  <c r="S56" i="39758"/>
  <c r="S55" i="39758"/>
  <c r="S54" i="39758"/>
  <c r="S53" i="39758"/>
  <c r="S52" i="39758"/>
  <c r="S51" i="39758"/>
  <c r="S50" i="39758"/>
  <c r="S49" i="39758"/>
  <c r="S48" i="39758"/>
  <c r="S47" i="39758"/>
  <c r="S46" i="39758"/>
  <c r="S45" i="39758"/>
  <c r="S44" i="39758"/>
  <c r="S43" i="39758"/>
  <c r="S42" i="39758"/>
  <c r="S41" i="39758"/>
  <c r="S40" i="39758"/>
  <c r="S39" i="39758"/>
  <c r="S38" i="39758"/>
  <c r="S37" i="39758"/>
  <c r="S36" i="39758"/>
  <c r="S35" i="39758"/>
  <c r="S34" i="39758"/>
  <c r="S33" i="39758"/>
  <c r="S32" i="39758"/>
  <c r="S31" i="39758"/>
  <c r="S30" i="39758"/>
  <c r="S29" i="39758"/>
  <c r="S28" i="39758"/>
  <c r="S27" i="39758"/>
  <c r="S26" i="39758"/>
  <c r="S25" i="39758"/>
  <c r="S24" i="39758"/>
  <c r="S23" i="39758"/>
  <c r="S22" i="39758"/>
  <c r="S21" i="39758"/>
  <c r="S20" i="39758"/>
  <c r="S19" i="39758"/>
  <c r="S18" i="39758"/>
  <c r="S17" i="39758"/>
  <c r="S16" i="39758"/>
  <c r="S15" i="39758"/>
  <c r="S14" i="39758"/>
  <c r="S13" i="39758"/>
  <c r="S12" i="39758"/>
  <c r="S11" i="39758"/>
  <c r="R78" i="39757"/>
  <c r="Q78" i="39757"/>
  <c r="P78" i="39757"/>
  <c r="O78" i="39757"/>
  <c r="N78" i="39757"/>
  <c r="M78" i="39757"/>
  <c r="L78" i="39757"/>
  <c r="K78" i="39757"/>
  <c r="J78" i="39757"/>
  <c r="I78" i="39757"/>
  <c r="H78" i="39757"/>
  <c r="G78" i="39757"/>
  <c r="F78" i="39757"/>
  <c r="S75" i="39757"/>
  <c r="S74" i="39757"/>
  <c r="S73" i="39757"/>
  <c r="S72" i="39757"/>
  <c r="S71" i="39757"/>
  <c r="S70" i="39757"/>
  <c r="S69" i="39757"/>
  <c r="S68" i="39757"/>
  <c r="S67" i="39757"/>
  <c r="S66" i="39757"/>
  <c r="E66" i="39757"/>
  <c r="S65" i="39757"/>
  <c r="S64" i="39757"/>
  <c r="S63" i="39757"/>
  <c r="S62" i="39757"/>
  <c r="S61" i="39757"/>
  <c r="S60" i="39757"/>
  <c r="S59" i="39757"/>
  <c r="S58" i="39757"/>
  <c r="S57" i="39757"/>
  <c r="S56" i="39757"/>
  <c r="S55" i="39757"/>
  <c r="S54" i="39757"/>
  <c r="S53" i="39757"/>
  <c r="S52" i="39757"/>
  <c r="S51" i="39757"/>
  <c r="S50" i="39757"/>
  <c r="S49" i="39757"/>
  <c r="S48" i="39757"/>
  <c r="S47" i="39757"/>
  <c r="S46" i="39757"/>
  <c r="S45" i="39757"/>
  <c r="S44" i="39757"/>
  <c r="S43" i="39757"/>
  <c r="S42" i="39757"/>
  <c r="S41" i="39757"/>
  <c r="S40" i="39757"/>
  <c r="S39" i="39757"/>
  <c r="S38" i="39757"/>
  <c r="S37" i="39757"/>
  <c r="S36" i="39757"/>
  <c r="S35" i="39757"/>
  <c r="S34" i="39757"/>
  <c r="S33" i="39757"/>
  <c r="S32" i="39757"/>
  <c r="S31" i="39757"/>
  <c r="S30" i="39757"/>
  <c r="S29" i="39757"/>
  <c r="S28" i="39757"/>
  <c r="S27" i="39757"/>
  <c r="S26" i="39757"/>
  <c r="S25" i="39757"/>
  <c r="S24" i="39757"/>
  <c r="S23" i="39757"/>
  <c r="S22" i="39757"/>
  <c r="S21" i="39757"/>
  <c r="S20" i="39757"/>
  <c r="S19" i="39757"/>
  <c r="S18" i="39757"/>
  <c r="S17" i="39757"/>
  <c r="S16" i="39757"/>
  <c r="S15" i="39757"/>
  <c r="S14" i="39757"/>
  <c r="S13" i="39757"/>
  <c r="S12" i="39757"/>
  <c r="S11" i="39757"/>
  <c r="S10" i="39757"/>
  <c r="R78" i="39756"/>
  <c r="Q78" i="39756"/>
  <c r="P78" i="39756"/>
  <c r="O78" i="39756"/>
  <c r="N78" i="39756"/>
  <c r="M78" i="39756"/>
  <c r="L78" i="39756"/>
  <c r="K78" i="39756"/>
  <c r="J78" i="39756"/>
  <c r="I78" i="39756"/>
  <c r="H78" i="39756"/>
  <c r="G78" i="39756"/>
  <c r="F78" i="39756"/>
  <c r="S75" i="39756"/>
  <c r="S74" i="39756"/>
  <c r="S73" i="39756"/>
  <c r="S72" i="39756"/>
  <c r="S71" i="39756"/>
  <c r="S70" i="39756"/>
  <c r="S69" i="39756"/>
  <c r="S68" i="39756"/>
  <c r="S67" i="39756"/>
  <c r="S66" i="39756"/>
  <c r="E66" i="39756"/>
  <c r="S65" i="39756"/>
  <c r="S64" i="39756"/>
  <c r="S63" i="39756"/>
  <c r="S62" i="39756"/>
  <c r="S61" i="39756"/>
  <c r="S60" i="39756"/>
  <c r="S59" i="39756"/>
  <c r="S58" i="39756"/>
  <c r="S57" i="39756"/>
  <c r="S56" i="39756"/>
  <c r="S55" i="39756"/>
  <c r="S54" i="39756"/>
  <c r="S53" i="39756"/>
  <c r="S52" i="39756"/>
  <c r="S51" i="39756"/>
  <c r="S50" i="39756"/>
  <c r="S49" i="39756"/>
  <c r="S48" i="39756"/>
  <c r="S47" i="39756"/>
  <c r="S46" i="39756"/>
  <c r="S45" i="39756"/>
  <c r="S44" i="39756"/>
  <c r="S43" i="39756"/>
  <c r="S42" i="39756"/>
  <c r="S41" i="39756"/>
  <c r="S40" i="39756"/>
  <c r="S39" i="39756"/>
  <c r="S38" i="39756"/>
  <c r="S37" i="39756"/>
  <c r="S36" i="39756"/>
  <c r="S35" i="39756"/>
  <c r="S34" i="39756"/>
  <c r="S33" i="39756"/>
  <c r="S32" i="39756"/>
  <c r="S31" i="39756"/>
  <c r="S30" i="39756"/>
  <c r="S29" i="39756"/>
  <c r="S28" i="39756"/>
  <c r="S27" i="39756"/>
  <c r="S26" i="39756"/>
  <c r="S25" i="39756"/>
  <c r="S24" i="39756"/>
  <c r="S23" i="39756"/>
  <c r="S22" i="39756"/>
  <c r="S21" i="39756"/>
  <c r="S20" i="39756"/>
  <c r="S19" i="39756"/>
  <c r="S18" i="39756"/>
  <c r="S17" i="39756"/>
  <c r="S16" i="39756"/>
  <c r="S15" i="39756"/>
  <c r="S14" i="39756"/>
  <c r="S13" i="39756"/>
  <c r="S12" i="39756"/>
  <c r="S11" i="39756"/>
  <c r="S10" i="39756"/>
  <c r="R76" i="39755"/>
  <c r="Q76" i="39755"/>
  <c r="P76" i="39755"/>
  <c r="O76" i="39755"/>
  <c r="N76" i="39755"/>
  <c r="M76" i="39755"/>
  <c r="L76" i="39755"/>
  <c r="K76" i="39755"/>
  <c r="J76" i="39755"/>
  <c r="I76" i="39755"/>
  <c r="H76" i="39755"/>
  <c r="G76" i="39755"/>
  <c r="F76" i="39755"/>
  <c r="S73" i="39755"/>
  <c r="S72" i="39755"/>
  <c r="S71" i="39755"/>
  <c r="S70" i="39755"/>
  <c r="S69" i="39755"/>
  <c r="S68" i="39755"/>
  <c r="S67" i="39755"/>
  <c r="S66" i="39755"/>
  <c r="S65" i="39755"/>
  <c r="S64" i="39755"/>
  <c r="E64" i="39755"/>
  <c r="S63" i="39755"/>
  <c r="S62" i="39755"/>
  <c r="S61" i="39755"/>
  <c r="S60" i="39755"/>
  <c r="S59" i="39755"/>
  <c r="S58" i="39755"/>
  <c r="S57" i="39755"/>
  <c r="S56" i="39755"/>
  <c r="S55" i="39755"/>
  <c r="S54" i="39755"/>
  <c r="S53" i="39755"/>
  <c r="S52" i="39755"/>
  <c r="S51" i="39755"/>
  <c r="S50" i="39755"/>
  <c r="S49" i="39755"/>
  <c r="S48" i="39755"/>
  <c r="S47" i="39755"/>
  <c r="S46" i="39755"/>
  <c r="S45" i="39755"/>
  <c r="S44" i="39755"/>
  <c r="S43" i="39755"/>
  <c r="S42" i="39755"/>
  <c r="S41" i="39755"/>
  <c r="S40" i="39755"/>
  <c r="S39" i="39755"/>
  <c r="S38" i="39755"/>
  <c r="S37" i="39755"/>
  <c r="S36" i="39755"/>
  <c r="S35" i="39755"/>
  <c r="S34" i="39755"/>
  <c r="S33" i="39755"/>
  <c r="S32" i="39755"/>
  <c r="S31" i="39755"/>
  <c r="S30" i="39755"/>
  <c r="S29" i="39755"/>
  <c r="S28" i="39755"/>
  <c r="S27" i="39755"/>
  <c r="S26" i="39755"/>
  <c r="S25" i="39755"/>
  <c r="S24" i="39755"/>
  <c r="S23" i="39755"/>
  <c r="S22" i="39755"/>
  <c r="S21" i="39755"/>
  <c r="S20" i="39755"/>
  <c r="S19" i="39755"/>
  <c r="S18" i="39755"/>
  <c r="S17" i="39755"/>
  <c r="S16" i="39755"/>
  <c r="S15" i="39755"/>
  <c r="S14" i="39755"/>
  <c r="S13" i="39755"/>
  <c r="S12" i="39755"/>
  <c r="S11" i="39755"/>
  <c r="S10" i="39755"/>
  <c r="S9" i="39755"/>
  <c r="S8" i="39755"/>
  <c r="R77" i="39754"/>
  <c r="Q77" i="39754"/>
  <c r="P77" i="39754"/>
  <c r="O77" i="39754"/>
  <c r="N77" i="39754"/>
  <c r="M77" i="39754"/>
  <c r="L77" i="39754"/>
  <c r="K77" i="39754"/>
  <c r="J77" i="39754"/>
  <c r="I77" i="39754"/>
  <c r="H77" i="39754"/>
  <c r="G77" i="39754"/>
  <c r="F77" i="39754"/>
  <c r="S74" i="39754"/>
  <c r="S73" i="39754"/>
  <c r="S72" i="39754"/>
  <c r="S71" i="39754"/>
  <c r="S70" i="39754"/>
  <c r="S69" i="39754"/>
  <c r="S68" i="39754"/>
  <c r="S67" i="39754"/>
  <c r="S66" i="39754"/>
  <c r="S65" i="39754"/>
  <c r="E65" i="39754"/>
  <c r="S64" i="39754"/>
  <c r="S63" i="39754"/>
  <c r="S62" i="39754"/>
  <c r="S61" i="39754"/>
  <c r="S60" i="39754"/>
  <c r="S59" i="39754"/>
  <c r="S58" i="39754"/>
  <c r="S57" i="39754"/>
  <c r="S56" i="39754"/>
  <c r="S55" i="39754"/>
  <c r="S54" i="39754"/>
  <c r="S53" i="39754"/>
  <c r="S52" i="39754"/>
  <c r="S51" i="39754"/>
  <c r="S50" i="39754"/>
  <c r="S49" i="39754"/>
  <c r="S48" i="39754"/>
  <c r="S47" i="39754"/>
  <c r="S46" i="39754"/>
  <c r="S45" i="39754"/>
  <c r="S44" i="39754"/>
  <c r="S43" i="39754"/>
  <c r="S42" i="39754"/>
  <c r="S41" i="39754"/>
  <c r="S40" i="39754"/>
  <c r="S39" i="39754"/>
  <c r="S38" i="39754"/>
  <c r="S37" i="39754"/>
  <c r="S36" i="39754"/>
  <c r="S35" i="39754"/>
  <c r="S34" i="39754"/>
  <c r="S33" i="39754"/>
  <c r="S32" i="39754"/>
  <c r="S31" i="39754"/>
  <c r="S30" i="39754"/>
  <c r="S29" i="39754"/>
  <c r="S28" i="39754"/>
  <c r="S27" i="39754"/>
  <c r="S26" i="39754"/>
  <c r="S25" i="39754"/>
  <c r="S24" i="39754"/>
  <c r="S23" i="39754"/>
  <c r="S22" i="39754"/>
  <c r="S21" i="39754"/>
  <c r="S20" i="39754"/>
  <c r="S19" i="39754"/>
  <c r="S18" i="39754"/>
  <c r="S17" i="39754"/>
  <c r="S16" i="39754"/>
  <c r="S15" i="39754"/>
  <c r="S14" i="39754"/>
  <c r="S13" i="39754"/>
  <c r="S12" i="39754"/>
  <c r="S11" i="39754"/>
  <c r="S10" i="39754"/>
  <c r="S9" i="39754"/>
  <c r="R76" i="39753"/>
  <c r="Q76" i="39753"/>
  <c r="P76" i="39753"/>
  <c r="O76" i="39753"/>
  <c r="N76" i="39753"/>
  <c r="M76" i="39753"/>
  <c r="L76" i="39753"/>
  <c r="K76" i="39753"/>
  <c r="J76" i="39753"/>
  <c r="I76" i="39753"/>
  <c r="H76" i="39753"/>
  <c r="G76" i="39753"/>
  <c r="F76" i="39753"/>
  <c r="S73" i="39753"/>
  <c r="S72" i="39753"/>
  <c r="S71" i="39753"/>
  <c r="S70" i="39753"/>
  <c r="S69" i="39753"/>
  <c r="S68" i="39753"/>
  <c r="S67" i="39753"/>
  <c r="S66" i="39753"/>
  <c r="S65" i="39753"/>
  <c r="S64" i="39753"/>
  <c r="E64" i="39753"/>
  <c r="S63" i="39753"/>
  <c r="S62" i="39753"/>
  <c r="S61" i="39753"/>
  <c r="S60" i="39753"/>
  <c r="S59" i="39753"/>
  <c r="S58" i="39753"/>
  <c r="S57" i="39753"/>
  <c r="S56" i="39753"/>
  <c r="S55" i="39753"/>
  <c r="S54" i="39753"/>
  <c r="S53" i="39753"/>
  <c r="S52" i="39753"/>
  <c r="S51" i="39753"/>
  <c r="S50" i="39753"/>
  <c r="S49" i="39753"/>
  <c r="S48" i="39753"/>
  <c r="S47" i="39753"/>
  <c r="S46" i="39753"/>
  <c r="S45" i="39753"/>
  <c r="S44" i="39753"/>
  <c r="S43" i="39753"/>
  <c r="S42" i="39753"/>
  <c r="S41" i="39753"/>
  <c r="S40" i="39753"/>
  <c r="S39" i="39753"/>
  <c r="S38" i="39753"/>
  <c r="S37" i="39753"/>
  <c r="S36" i="39753"/>
  <c r="S35" i="39753"/>
  <c r="S34" i="39753"/>
  <c r="S33" i="39753"/>
  <c r="S32" i="39753"/>
  <c r="S31" i="39753"/>
  <c r="S30" i="39753"/>
  <c r="S29" i="39753"/>
  <c r="S28" i="39753"/>
  <c r="S27" i="39753"/>
  <c r="S26" i="39753"/>
  <c r="S25" i="39753"/>
  <c r="S24" i="39753"/>
  <c r="S23" i="39753"/>
  <c r="S22" i="39753"/>
  <c r="S21" i="39753"/>
  <c r="S20" i="39753"/>
  <c r="S19" i="39753"/>
  <c r="S18" i="39753"/>
  <c r="S17" i="39753"/>
  <c r="S16" i="39753"/>
  <c r="S15" i="39753"/>
  <c r="S14" i="39753"/>
  <c r="S13" i="39753"/>
  <c r="S12" i="39753"/>
  <c r="S11" i="39753"/>
  <c r="S10" i="39753"/>
  <c r="S9" i="39753"/>
  <c r="S8" i="39753"/>
  <c r="R75" i="39752"/>
  <c r="Q75" i="39752"/>
  <c r="P75" i="39752"/>
  <c r="O75" i="39752"/>
  <c r="N75" i="39752"/>
  <c r="M75" i="39752"/>
  <c r="L75" i="39752"/>
  <c r="K75" i="39752"/>
  <c r="J75" i="39752"/>
  <c r="I75" i="39752"/>
  <c r="H75" i="39752"/>
  <c r="G75" i="39752"/>
  <c r="F75" i="39752"/>
  <c r="S72" i="39752"/>
  <c r="S71" i="39752"/>
  <c r="S70" i="39752"/>
  <c r="S69" i="39752"/>
  <c r="S68" i="39752"/>
  <c r="S67" i="39752"/>
  <c r="S66" i="39752"/>
  <c r="S65" i="39752"/>
  <c r="S64" i="39752"/>
  <c r="S63" i="39752"/>
  <c r="E63" i="39752"/>
  <c r="S62" i="39752"/>
  <c r="S61" i="39752"/>
  <c r="S60" i="39752"/>
  <c r="S59" i="39752"/>
  <c r="S58" i="39752"/>
  <c r="S57" i="39752"/>
  <c r="S56" i="39752"/>
  <c r="S55" i="39752"/>
  <c r="S54" i="39752"/>
  <c r="S53" i="39752"/>
  <c r="S52" i="39752"/>
  <c r="S51" i="39752"/>
  <c r="S50" i="39752"/>
  <c r="S49" i="39752"/>
  <c r="S48" i="39752"/>
  <c r="S47" i="39752"/>
  <c r="S46" i="39752"/>
  <c r="S45" i="39752"/>
  <c r="S44" i="39752"/>
  <c r="S43" i="39752"/>
  <c r="S42" i="39752"/>
  <c r="S41" i="39752"/>
  <c r="S40" i="39752"/>
  <c r="S39" i="39752"/>
  <c r="S38" i="39752"/>
  <c r="S37" i="39752"/>
  <c r="S36" i="39752"/>
  <c r="S35" i="39752"/>
  <c r="S34" i="39752"/>
  <c r="S33" i="39752"/>
  <c r="S32" i="39752"/>
  <c r="S31" i="39752"/>
  <c r="S30" i="39752"/>
  <c r="S29" i="39752"/>
  <c r="S28" i="39752"/>
  <c r="S27" i="39752"/>
  <c r="S26" i="39752"/>
  <c r="S25" i="39752"/>
  <c r="S24" i="39752"/>
  <c r="S23" i="39752"/>
  <c r="S22" i="39752"/>
  <c r="S21" i="39752"/>
  <c r="S20" i="39752"/>
  <c r="S19" i="39752"/>
  <c r="S18" i="39752"/>
  <c r="S17" i="39752"/>
  <c r="S16" i="39752"/>
  <c r="S15" i="39752"/>
  <c r="S14" i="39752"/>
  <c r="S13" i="39752"/>
  <c r="S12" i="39752"/>
  <c r="S11" i="39752"/>
  <c r="S10" i="39752"/>
  <c r="S9" i="39752"/>
  <c r="S8" i="39752"/>
  <c r="S7" i="39752"/>
  <c r="R76" i="39751" l="1"/>
  <c r="Q76" i="39751"/>
  <c r="P76" i="39751"/>
  <c r="O76" i="39751"/>
  <c r="N76" i="39751"/>
  <c r="M76" i="39751"/>
  <c r="L76" i="39751"/>
  <c r="K76" i="39751"/>
  <c r="J76" i="39751"/>
  <c r="I76" i="39751"/>
  <c r="H76" i="39751"/>
  <c r="G76" i="39751"/>
  <c r="F76" i="39751"/>
  <c r="S73" i="39751"/>
  <c r="S72" i="39751"/>
  <c r="S71" i="39751"/>
  <c r="S70" i="39751"/>
  <c r="S69" i="39751"/>
  <c r="S68" i="39751"/>
  <c r="S67" i="39751"/>
  <c r="S66" i="39751"/>
  <c r="S65" i="39751"/>
  <c r="S64" i="39751"/>
  <c r="S63" i="39751"/>
  <c r="S62" i="39751"/>
  <c r="S61" i="39751"/>
  <c r="S60" i="39751"/>
  <c r="S59" i="39751"/>
  <c r="S58" i="39751"/>
  <c r="S57" i="39751"/>
  <c r="S56" i="39751"/>
  <c r="S55" i="39751"/>
  <c r="S54" i="39751"/>
  <c r="S53" i="39751"/>
  <c r="S52" i="39751"/>
  <c r="S51" i="39751"/>
  <c r="S50" i="39751"/>
  <c r="S49" i="39751"/>
  <c r="S48" i="39751"/>
  <c r="S47" i="39751"/>
  <c r="S46" i="39751"/>
  <c r="S45" i="39751"/>
  <c r="S44" i="39751"/>
  <c r="S43" i="39751"/>
  <c r="S42" i="39751"/>
  <c r="S41" i="39751"/>
  <c r="S40" i="39751"/>
  <c r="S39" i="39751"/>
  <c r="S38" i="39751"/>
  <c r="S37" i="39751"/>
  <c r="S36" i="39751"/>
  <c r="S35" i="39751"/>
  <c r="S34" i="39751"/>
  <c r="S33" i="39751"/>
  <c r="S32" i="39751"/>
  <c r="S31" i="39751"/>
  <c r="S30" i="39751"/>
  <c r="S29" i="39751"/>
  <c r="S28" i="39751"/>
  <c r="S27" i="39751"/>
  <c r="S26" i="39751"/>
  <c r="S25" i="39751"/>
  <c r="S24" i="39751"/>
  <c r="S23" i="39751"/>
  <c r="S22" i="39751"/>
  <c r="S21" i="39751"/>
  <c r="S20" i="39751"/>
  <c r="S19" i="39751"/>
  <c r="S18" i="39751"/>
  <c r="S17" i="39751"/>
  <c r="S16" i="39751"/>
  <c r="S15" i="39751"/>
  <c r="S14" i="39751"/>
  <c r="S13" i="39751"/>
  <c r="S12" i="39751"/>
  <c r="S11" i="39751"/>
  <c r="S10" i="39751"/>
  <c r="S9" i="39751"/>
  <c r="S8" i="39751"/>
  <c r="U83" i="39762" l="1"/>
  <c r="T83" i="39762"/>
  <c r="E1" i="39762"/>
  <c r="E7" i="39762"/>
  <c r="E7" i="39761"/>
  <c r="E9" i="39760"/>
  <c r="E8" i="39759"/>
  <c r="E1" i="39759" s="1"/>
  <c r="E8" i="39758"/>
  <c r="E1" i="39761" l="1"/>
  <c r="E1" i="39760"/>
  <c r="E1" i="39758"/>
  <c r="E7" i="39757"/>
  <c r="E1" i="39757" l="1"/>
  <c r="E7" i="39756"/>
  <c r="E1" i="39756" l="1"/>
  <c r="E5" i="39755"/>
  <c r="E1" i="39755" l="1"/>
  <c r="E6" i="39754"/>
  <c r="E1" i="39754" l="1"/>
  <c r="E5" i="39753" l="1"/>
  <c r="E4" i="39752"/>
  <c r="E64" i="39751"/>
  <c r="E5" i="39751"/>
  <c r="E1" i="39751" l="1"/>
  <c r="E1" i="39752"/>
  <c r="E1" i="39753"/>
  <c r="D106" i="2"/>
  <c r="E106" i="2"/>
  <c r="F106" i="2"/>
  <c r="G106" i="2"/>
  <c r="H106" i="2"/>
  <c r="I106" i="2"/>
  <c r="J106" i="2"/>
  <c r="K106" i="2"/>
  <c r="L106" i="2"/>
  <c r="M106" i="2"/>
  <c r="N106" i="2"/>
  <c r="D100" i="2"/>
  <c r="E100" i="2"/>
  <c r="F100" i="2"/>
  <c r="G100" i="2"/>
  <c r="H100" i="2"/>
  <c r="I100" i="2"/>
  <c r="J100" i="2"/>
  <c r="K100" i="2"/>
  <c r="L100" i="2"/>
  <c r="M100" i="2"/>
  <c r="N100" i="2"/>
  <c r="D84" i="2"/>
  <c r="E84" i="2"/>
  <c r="F84" i="2"/>
  <c r="G84" i="2"/>
  <c r="H84" i="2"/>
  <c r="I84" i="2"/>
  <c r="J84" i="2"/>
  <c r="K84" i="2"/>
  <c r="L84" i="2"/>
  <c r="M84" i="2"/>
  <c r="N84" i="2"/>
  <c r="D73" i="2"/>
  <c r="E73" i="2"/>
  <c r="F73" i="2"/>
  <c r="G73" i="2"/>
  <c r="H73" i="2"/>
  <c r="I73" i="2"/>
  <c r="J73" i="2"/>
  <c r="K73" i="2"/>
  <c r="L73" i="2"/>
  <c r="M73" i="2"/>
  <c r="N73" i="2"/>
  <c r="D61" i="2"/>
  <c r="E61" i="2"/>
  <c r="F61" i="2"/>
  <c r="G61" i="2"/>
  <c r="H61" i="2"/>
  <c r="I61" i="2"/>
  <c r="J61" i="2"/>
  <c r="K61" i="2"/>
  <c r="L61" i="2"/>
  <c r="M61" i="2"/>
  <c r="N61" i="2"/>
  <c r="D51" i="2"/>
  <c r="E51" i="2"/>
  <c r="F51" i="2"/>
  <c r="G51" i="2"/>
  <c r="H51" i="2"/>
  <c r="I51" i="2"/>
  <c r="J51" i="2"/>
  <c r="K51" i="2"/>
  <c r="L51" i="2"/>
  <c r="M51" i="2"/>
  <c r="N51" i="2"/>
  <c r="D20" i="2"/>
  <c r="E20" i="2"/>
  <c r="F20" i="2"/>
  <c r="G20" i="2"/>
  <c r="H20" i="2"/>
  <c r="I20" i="2"/>
  <c r="J20" i="2"/>
  <c r="K20" i="2"/>
  <c r="L20" i="2"/>
  <c r="M20" i="2"/>
  <c r="N20" i="2"/>
  <c r="D37" i="2"/>
  <c r="E37" i="2"/>
  <c r="F37" i="2"/>
  <c r="G37" i="2"/>
  <c r="H37" i="2"/>
  <c r="I37" i="2"/>
  <c r="J37" i="2"/>
  <c r="K37" i="2"/>
  <c r="L37" i="2"/>
  <c r="M37" i="2"/>
  <c r="N37" i="2"/>
  <c r="D43" i="2"/>
  <c r="E43" i="2"/>
  <c r="F43" i="2"/>
  <c r="G43" i="2"/>
  <c r="H43" i="2"/>
  <c r="I43" i="2"/>
  <c r="J43" i="2"/>
  <c r="K43" i="2"/>
  <c r="L43" i="2"/>
  <c r="M43" i="2"/>
  <c r="N43" i="2"/>
  <c r="O92" i="2" l="1"/>
  <c r="C84" i="2" l="1"/>
  <c r="O98" i="2"/>
  <c r="O94" i="2"/>
  <c r="O91" i="2"/>
  <c r="O90" i="2"/>
  <c r="O89" i="2"/>
  <c r="O88" i="2"/>
  <c r="O87" i="2"/>
  <c r="O86" i="2"/>
  <c r="O85" i="2"/>
  <c r="C100" i="2"/>
  <c r="O101" i="2"/>
  <c r="O102" i="2"/>
  <c r="O103" i="2"/>
  <c r="O104" i="2"/>
  <c r="C106" i="2"/>
  <c r="O107" i="2"/>
  <c r="O108" i="2"/>
  <c r="O106" i="2" l="1"/>
  <c r="O84" i="2"/>
  <c r="C135" i="2" s="1"/>
  <c r="O100" i="2"/>
  <c r="O112" i="2"/>
  <c r="O31" i="2" l="1"/>
  <c r="O115" i="2"/>
  <c r="O70" i="2"/>
  <c r="O32" i="2"/>
  <c r="O30" i="2"/>
  <c r="C10" i="2"/>
  <c r="C120" i="2" s="1"/>
  <c r="D10" i="2"/>
  <c r="D120" i="2" s="1"/>
  <c r="E10" i="2"/>
  <c r="E120" i="2" s="1"/>
  <c r="F10" i="2"/>
  <c r="F120" i="2" s="1"/>
  <c r="G10" i="2"/>
  <c r="G120" i="2" s="1"/>
  <c r="H10" i="2"/>
  <c r="H120" i="2" s="1"/>
  <c r="I10" i="2"/>
  <c r="I120" i="2" s="1"/>
  <c r="J10" i="2"/>
  <c r="J120" i="2" s="1"/>
  <c r="K10" i="2"/>
  <c r="K120" i="2" s="1"/>
  <c r="L10" i="2"/>
  <c r="L120" i="2" s="1"/>
  <c r="M10" i="2"/>
  <c r="M120" i="2" s="1"/>
  <c r="N10" i="2"/>
  <c r="N120" i="2" s="1"/>
  <c r="O11" i="2"/>
  <c r="O12" i="2"/>
  <c r="O13" i="2"/>
  <c r="O14" i="2"/>
  <c r="O15" i="2"/>
  <c r="O16" i="2"/>
  <c r="O17" i="2"/>
  <c r="O18" i="2"/>
  <c r="C20" i="2"/>
  <c r="C37" i="2"/>
  <c r="C43" i="2"/>
  <c r="C51" i="2"/>
  <c r="C61" i="2"/>
  <c r="C73" i="2"/>
  <c r="O21" i="2"/>
  <c r="O22" i="2"/>
  <c r="O23" i="2"/>
  <c r="O24" i="2"/>
  <c r="O25" i="2"/>
  <c r="O26" i="2"/>
  <c r="O27" i="2"/>
  <c r="O28" i="2"/>
  <c r="O29" i="2"/>
  <c r="O33" i="2"/>
  <c r="O35" i="2"/>
  <c r="O38" i="2"/>
  <c r="O39" i="2"/>
  <c r="O40" i="2"/>
  <c r="O41" i="2"/>
  <c r="O44" i="2"/>
  <c r="O45" i="2"/>
  <c r="O46" i="2"/>
  <c r="O47" i="2"/>
  <c r="O48" i="2"/>
  <c r="O49" i="2"/>
  <c r="O52" i="2"/>
  <c r="O53" i="2"/>
  <c r="O54" i="2"/>
  <c r="O55" i="2"/>
  <c r="O56" i="2"/>
  <c r="O57" i="2"/>
  <c r="O58" i="2"/>
  <c r="O59" i="2"/>
  <c r="O62" i="2"/>
  <c r="O63" i="2"/>
  <c r="O64" i="2"/>
  <c r="O65" i="2"/>
  <c r="O66" i="2"/>
  <c r="O67" i="2"/>
  <c r="O68" i="2"/>
  <c r="O69" i="2"/>
  <c r="O71" i="2"/>
  <c r="O74" i="2"/>
  <c r="O75" i="2"/>
  <c r="O76" i="2"/>
  <c r="O77" i="2"/>
  <c r="O78" i="2"/>
  <c r="O79" i="2"/>
  <c r="O80" i="2"/>
  <c r="O81" i="2"/>
  <c r="O82" i="2"/>
  <c r="O109" i="2"/>
  <c r="O110" i="2"/>
  <c r="O111" i="2"/>
  <c r="O113" i="2"/>
  <c r="O114" i="2"/>
  <c r="O116" i="2"/>
  <c r="O117" i="2"/>
  <c r="B128" i="2"/>
  <c r="B129" i="2"/>
  <c r="B130" i="2"/>
  <c r="B131" i="2"/>
  <c r="B132" i="2"/>
  <c r="B133" i="2"/>
  <c r="B134" i="2"/>
  <c r="B136" i="2"/>
  <c r="B137" i="2"/>
  <c r="P27" i="6"/>
  <c r="AA72" i="6" s="1"/>
  <c r="B28" i="6"/>
  <c r="C121" i="2" l="1"/>
  <c r="C122" i="2" s="1"/>
  <c r="C123" i="2" s="1"/>
  <c r="L121" i="2"/>
  <c r="L122" i="2" s="1"/>
  <c r="J121" i="2"/>
  <c r="J122" i="2" s="1"/>
  <c r="M121" i="2"/>
  <c r="M122" i="2" s="1"/>
  <c r="K121" i="2"/>
  <c r="K122" i="2" s="1"/>
  <c r="N121" i="2"/>
  <c r="N122" i="2" s="1"/>
  <c r="I121" i="2"/>
  <c r="I122" i="2" s="1"/>
  <c r="H121" i="2"/>
  <c r="H122" i="2" s="1"/>
  <c r="G121" i="2"/>
  <c r="G122" i="2" s="1"/>
  <c r="F121" i="2"/>
  <c r="F122" i="2" s="1"/>
  <c r="D121" i="2"/>
  <c r="D122" i="2" s="1"/>
  <c r="E121" i="2"/>
  <c r="E122" i="2" s="1"/>
  <c r="O51" i="2"/>
  <c r="C132" i="2" s="1"/>
  <c r="C136" i="2"/>
  <c r="O73" i="2"/>
  <c r="C134" i="2" s="1"/>
  <c r="O43" i="2"/>
  <c r="C131" i="2" s="1"/>
  <c r="O61" i="2"/>
  <c r="O10" i="2"/>
  <c r="O120" i="2" s="1"/>
  <c r="C137" i="2"/>
  <c r="O37" i="2"/>
  <c r="C130" i="2" s="1"/>
  <c r="O20" i="2"/>
  <c r="AA85" i="6"/>
  <c r="AF71" i="6" s="1"/>
  <c r="C133" i="2" l="1"/>
  <c r="O121" i="2"/>
  <c r="O122" i="2" s="1"/>
  <c r="D123" i="2"/>
  <c r="E123" i="2" s="1"/>
  <c r="F123" i="2" s="1"/>
  <c r="G123" i="2" s="1"/>
  <c r="H123" i="2" s="1"/>
  <c r="I123" i="2" s="1"/>
  <c r="J123" i="2" s="1"/>
  <c r="K123" i="2" s="1"/>
  <c r="L123" i="2" s="1"/>
  <c r="M123" i="2" s="1"/>
  <c r="N123" i="2" s="1"/>
  <c r="C128" i="2"/>
  <c r="C129" i="2"/>
  <c r="AG71" i="6"/>
  <c r="AF72" i="6"/>
  <c r="O123" i="2" l="1"/>
  <c r="AG72" i="6"/>
  <c r="AF73" i="6"/>
  <c r="B31" i="6"/>
  <c r="C31" i="6" s="1"/>
  <c r="D31" i="6" s="1"/>
  <c r="E31" i="6" s="1"/>
  <c r="F31" i="6" s="1"/>
  <c r="G31" i="6" s="1"/>
  <c r="H31" i="6" s="1"/>
  <c r="B32" i="6" s="1"/>
  <c r="C32" i="6" s="1"/>
  <c r="D32" i="6" s="1"/>
  <c r="E32" i="6" s="1"/>
  <c r="F32" i="6" s="1"/>
  <c r="G32" i="6" s="1"/>
  <c r="H32" i="6" s="1"/>
  <c r="B33" i="6" s="1"/>
  <c r="C33" i="6" s="1"/>
  <c r="D33" i="6" s="1"/>
  <c r="E33" i="6" s="1"/>
  <c r="F33" i="6" s="1"/>
  <c r="G33" i="6" s="1"/>
  <c r="H33" i="6" s="1"/>
  <c r="B34" i="6" s="1"/>
  <c r="C34" i="6" s="1"/>
  <c r="D34" i="6" s="1"/>
  <c r="E34" i="6" s="1"/>
  <c r="F34" i="6" s="1"/>
  <c r="G34" i="6" s="1"/>
  <c r="H34" i="6" s="1"/>
  <c r="B35" i="6" s="1"/>
  <c r="C35" i="6" l="1"/>
  <c r="D35" i="6" s="1"/>
  <c r="E35" i="6" s="1"/>
  <c r="F35" i="6" s="1"/>
  <c r="G35" i="6" s="1"/>
  <c r="H35" i="6" s="1"/>
  <c r="B36" i="6" s="1"/>
  <c r="AF74" i="6"/>
  <c r="AG73" i="6"/>
  <c r="J31" i="6"/>
  <c r="K31" i="6" s="1"/>
  <c r="L31" i="6" s="1"/>
  <c r="M31" i="6" s="1"/>
  <c r="N31" i="6" s="1"/>
  <c r="O31" i="6" s="1"/>
  <c r="P31" i="6" s="1"/>
  <c r="J32" i="6" s="1"/>
  <c r="K32" i="6" s="1"/>
  <c r="L32" i="6" s="1"/>
  <c r="M32" i="6" s="1"/>
  <c r="N32" i="6" s="1"/>
  <c r="O32" i="6" s="1"/>
  <c r="P32" i="6" s="1"/>
  <c r="J33" i="6" s="1"/>
  <c r="K33" i="6" s="1"/>
  <c r="L33" i="6" s="1"/>
  <c r="M33" i="6" s="1"/>
  <c r="N33" i="6" s="1"/>
  <c r="O33" i="6" s="1"/>
  <c r="P33" i="6" s="1"/>
  <c r="J34" i="6" s="1"/>
  <c r="K34" i="6" s="1"/>
  <c r="L34" i="6" s="1"/>
  <c r="M34" i="6" s="1"/>
  <c r="N34" i="6" s="1"/>
  <c r="O34" i="6" s="1"/>
  <c r="P34" i="6" s="1"/>
  <c r="J35" i="6" s="1"/>
  <c r="K35" i="6" s="1"/>
  <c r="L35" i="6" s="1"/>
  <c r="M35" i="6" s="1"/>
  <c r="N35" i="6" s="1"/>
  <c r="O35" i="6" s="1"/>
  <c r="P35" i="6" s="1"/>
  <c r="C36" i="6" l="1"/>
  <c r="R31" i="6"/>
  <c r="S31" i="6" s="1"/>
  <c r="T31" i="6" s="1"/>
  <c r="U31" i="6" s="1"/>
  <c r="V31" i="6" s="1"/>
  <c r="W31" i="6" s="1"/>
  <c r="X31" i="6" s="1"/>
  <c r="R32" i="6" s="1"/>
  <c r="S32" i="6" s="1"/>
  <c r="T32" i="6" s="1"/>
  <c r="U32" i="6" s="1"/>
  <c r="V32" i="6" s="1"/>
  <c r="W32" i="6" s="1"/>
  <c r="X32" i="6" s="1"/>
  <c r="R33" i="6" s="1"/>
  <c r="S33" i="6" s="1"/>
  <c r="T33" i="6" s="1"/>
  <c r="U33" i="6" s="1"/>
  <c r="V33" i="6" s="1"/>
  <c r="W33" i="6" s="1"/>
  <c r="X33" i="6" s="1"/>
  <c r="R34" i="6" s="1"/>
  <c r="S34" i="6" s="1"/>
  <c r="T34" i="6" s="1"/>
  <c r="U34" i="6" s="1"/>
  <c r="V34" i="6" s="1"/>
  <c r="W34" i="6" s="1"/>
  <c r="X34" i="6" s="1"/>
  <c r="R35" i="6" s="1"/>
  <c r="AF75" i="6"/>
  <c r="AG74" i="6"/>
  <c r="S35" i="6" l="1"/>
  <c r="T35" i="6" s="1"/>
  <c r="U35" i="6" s="1"/>
  <c r="V35" i="6" s="1"/>
  <c r="W35" i="6" s="1"/>
  <c r="X35" i="6" s="1"/>
  <c r="R36" i="6" s="1"/>
  <c r="B40" i="6"/>
  <c r="C40" i="6" s="1"/>
  <c r="D40" i="6" s="1"/>
  <c r="E40" i="6" s="1"/>
  <c r="F40" i="6" s="1"/>
  <c r="G40" i="6" s="1"/>
  <c r="H40" i="6" s="1"/>
  <c r="B41" i="6" s="1"/>
  <c r="C41" i="6" s="1"/>
  <c r="D41" i="6" s="1"/>
  <c r="E41" i="6" s="1"/>
  <c r="F41" i="6" s="1"/>
  <c r="G41" i="6" s="1"/>
  <c r="H41" i="6" s="1"/>
  <c r="B42" i="6" s="1"/>
  <c r="C42" i="6" s="1"/>
  <c r="D42" i="6" s="1"/>
  <c r="E42" i="6" s="1"/>
  <c r="F42" i="6" s="1"/>
  <c r="G42" i="6" s="1"/>
  <c r="H42" i="6" s="1"/>
  <c r="B43" i="6" s="1"/>
  <c r="C43" i="6" s="1"/>
  <c r="D43" i="6" s="1"/>
  <c r="E43" i="6" s="1"/>
  <c r="F43" i="6" s="1"/>
  <c r="G43" i="6" s="1"/>
  <c r="H43" i="6" s="1"/>
  <c r="B44" i="6" s="1"/>
  <c r="AG75" i="6"/>
  <c r="AF76" i="6"/>
  <c r="C44" i="6" l="1"/>
  <c r="D44" i="6" s="1"/>
  <c r="E44" i="6" s="1"/>
  <c r="F44" i="6" s="1"/>
  <c r="G44" i="6" s="1"/>
  <c r="H44" i="6" s="1"/>
  <c r="B45" i="6" s="1"/>
  <c r="J40" i="6"/>
  <c r="K40" i="6" s="1"/>
  <c r="L40" i="6" s="1"/>
  <c r="M40" i="6" s="1"/>
  <c r="N40" i="6" s="1"/>
  <c r="O40" i="6" s="1"/>
  <c r="P40" i="6" s="1"/>
  <c r="J41" i="6" s="1"/>
  <c r="K41" i="6" s="1"/>
  <c r="L41" i="6" s="1"/>
  <c r="M41" i="6" s="1"/>
  <c r="N41" i="6" s="1"/>
  <c r="O41" i="6" s="1"/>
  <c r="P41" i="6" s="1"/>
  <c r="J42" i="6" s="1"/>
  <c r="K42" i="6" s="1"/>
  <c r="L42" i="6" s="1"/>
  <c r="M42" i="6" s="1"/>
  <c r="N42" i="6" s="1"/>
  <c r="O42" i="6" s="1"/>
  <c r="P42" i="6" s="1"/>
  <c r="J43" i="6" s="1"/>
  <c r="K43" i="6" s="1"/>
  <c r="L43" i="6" s="1"/>
  <c r="M43" i="6" s="1"/>
  <c r="N43" i="6" s="1"/>
  <c r="O43" i="6" s="1"/>
  <c r="P43" i="6" s="1"/>
  <c r="J44" i="6" s="1"/>
  <c r="K44" i="6" s="1"/>
  <c r="L44" i="6" s="1"/>
  <c r="M44" i="6" s="1"/>
  <c r="N44" i="6" s="1"/>
  <c r="O44" i="6" s="1"/>
  <c r="P44" i="6" s="1"/>
  <c r="J45" i="6" s="1"/>
  <c r="K45" i="6" s="1"/>
  <c r="S36" i="6"/>
  <c r="AG76" i="6"/>
  <c r="AF77" i="6"/>
  <c r="AG77" i="6" l="1"/>
  <c r="AF78" i="6"/>
  <c r="R40" i="6"/>
  <c r="S40" i="6" s="1"/>
  <c r="T40" i="6" s="1"/>
  <c r="U40" i="6" s="1"/>
  <c r="V40" i="6" s="1"/>
  <c r="W40" i="6" s="1"/>
  <c r="X40" i="6" s="1"/>
  <c r="R41" i="6" s="1"/>
  <c r="S41" i="6" s="1"/>
  <c r="T41" i="6" s="1"/>
  <c r="U41" i="6" s="1"/>
  <c r="V41" i="6" s="1"/>
  <c r="W41" i="6" s="1"/>
  <c r="X41" i="6" s="1"/>
  <c r="R42" i="6" s="1"/>
  <c r="S42" i="6" s="1"/>
  <c r="T42" i="6" s="1"/>
  <c r="U42" i="6" s="1"/>
  <c r="V42" i="6" s="1"/>
  <c r="W42" i="6" s="1"/>
  <c r="X42" i="6" s="1"/>
  <c r="R43" i="6" s="1"/>
  <c r="S43" i="6" s="1"/>
  <c r="T43" i="6" s="1"/>
  <c r="U43" i="6" s="1"/>
  <c r="V43" i="6" s="1"/>
  <c r="W43" i="6" s="1"/>
  <c r="X43" i="6" s="1"/>
  <c r="R44" i="6" s="1"/>
  <c r="C45" i="6"/>
  <c r="S44" i="6" l="1"/>
  <c r="T44" i="6" s="1"/>
  <c r="U44" i="6" s="1"/>
  <c r="V44" i="6" s="1"/>
  <c r="W44" i="6" s="1"/>
  <c r="X44" i="6" s="1"/>
  <c r="R45" i="6" s="1"/>
  <c r="AF79" i="6"/>
  <c r="AG78" i="6"/>
  <c r="B49" i="6"/>
  <c r="C49" i="6" s="1"/>
  <c r="D49" i="6" s="1"/>
  <c r="E49" i="6" s="1"/>
  <c r="F49" i="6" s="1"/>
  <c r="G49" i="6" s="1"/>
  <c r="H49" i="6" s="1"/>
  <c r="B50" i="6" s="1"/>
  <c r="C50" i="6" s="1"/>
  <c r="D50" i="6" s="1"/>
  <c r="E50" i="6" s="1"/>
  <c r="F50" i="6" s="1"/>
  <c r="G50" i="6" s="1"/>
  <c r="H50" i="6" s="1"/>
  <c r="B51" i="6" s="1"/>
  <c r="C51" i="6" s="1"/>
  <c r="D51" i="6" s="1"/>
  <c r="E51" i="6" s="1"/>
  <c r="F51" i="6" s="1"/>
  <c r="G51" i="6" s="1"/>
  <c r="H51" i="6" s="1"/>
  <c r="B52" i="6" s="1"/>
  <c r="C52" i="6" s="1"/>
  <c r="D52" i="6" s="1"/>
  <c r="E52" i="6" s="1"/>
  <c r="F52" i="6" s="1"/>
  <c r="G52" i="6" s="1"/>
  <c r="H52" i="6" s="1"/>
  <c r="B53" i="6" s="1"/>
  <c r="C53" i="6" l="1"/>
  <c r="D53" i="6" s="1"/>
  <c r="E53" i="6" s="1"/>
  <c r="F53" i="6" s="1"/>
  <c r="G53" i="6" s="1"/>
  <c r="H53" i="6" s="1"/>
  <c r="B54" i="6" s="1"/>
  <c r="S45" i="6"/>
  <c r="J49" i="6"/>
  <c r="K49" i="6" s="1"/>
  <c r="L49" i="6" s="1"/>
  <c r="M49" i="6" s="1"/>
  <c r="N49" i="6" s="1"/>
  <c r="O49" i="6" s="1"/>
  <c r="P49" i="6" s="1"/>
  <c r="J50" i="6" s="1"/>
  <c r="K50" i="6" s="1"/>
  <c r="L50" i="6" s="1"/>
  <c r="M50" i="6" s="1"/>
  <c r="N50" i="6" s="1"/>
  <c r="O50" i="6" s="1"/>
  <c r="P50" i="6" s="1"/>
  <c r="J51" i="6" s="1"/>
  <c r="K51" i="6" s="1"/>
  <c r="L51" i="6" s="1"/>
  <c r="M51" i="6" s="1"/>
  <c r="N51" i="6" s="1"/>
  <c r="O51" i="6" s="1"/>
  <c r="P51" i="6" s="1"/>
  <c r="J52" i="6" s="1"/>
  <c r="K52" i="6" s="1"/>
  <c r="L52" i="6" s="1"/>
  <c r="M52" i="6" s="1"/>
  <c r="N52" i="6" s="1"/>
  <c r="O52" i="6" s="1"/>
  <c r="P52" i="6" s="1"/>
  <c r="J53" i="6" s="1"/>
  <c r="K53" i="6" s="1"/>
  <c r="L53" i="6" s="1"/>
  <c r="M53" i="6" s="1"/>
  <c r="N53" i="6" s="1"/>
  <c r="O53" i="6" s="1"/>
  <c r="P53" i="6" s="1"/>
  <c r="J54" i="6" s="1"/>
  <c r="K54" i="6" s="1"/>
  <c r="AF80" i="6"/>
  <c r="AG79" i="6"/>
  <c r="C54" i="6" l="1"/>
  <c r="R49" i="6"/>
  <c r="S49" i="6" s="1"/>
  <c r="T49" i="6" s="1"/>
  <c r="U49" i="6" s="1"/>
  <c r="V49" i="6" s="1"/>
  <c r="W49" i="6" s="1"/>
  <c r="X49" i="6" s="1"/>
  <c r="R50" i="6" s="1"/>
  <c r="S50" i="6" s="1"/>
  <c r="T50" i="6" s="1"/>
  <c r="U50" i="6" s="1"/>
  <c r="V50" i="6" s="1"/>
  <c r="W50" i="6" s="1"/>
  <c r="X50" i="6" s="1"/>
  <c r="R51" i="6" s="1"/>
  <c r="S51" i="6" s="1"/>
  <c r="T51" i="6" s="1"/>
  <c r="U51" i="6" s="1"/>
  <c r="V51" i="6" s="1"/>
  <c r="W51" i="6" s="1"/>
  <c r="X51" i="6" s="1"/>
  <c r="R52" i="6" s="1"/>
  <c r="S52" i="6" s="1"/>
  <c r="T52" i="6" s="1"/>
  <c r="U52" i="6" s="1"/>
  <c r="V52" i="6" s="1"/>
  <c r="W52" i="6" s="1"/>
  <c r="X52" i="6" s="1"/>
  <c r="R53" i="6" s="1"/>
  <c r="AG80" i="6"/>
  <c r="AF81" i="6"/>
  <c r="S53" i="6" l="1"/>
  <c r="T53" i="6" s="1"/>
  <c r="U53" i="6" s="1"/>
  <c r="V53" i="6" s="1"/>
  <c r="W53" i="6" s="1"/>
  <c r="X53" i="6" s="1"/>
  <c r="R54" i="6" s="1"/>
  <c r="AG81" i="6"/>
  <c r="AF82" i="6"/>
  <c r="AG82" i="6" s="1"/>
  <c r="B58" i="6"/>
  <c r="C58" i="6" s="1"/>
  <c r="D58" i="6" s="1"/>
  <c r="E58" i="6" s="1"/>
  <c r="F58" i="6" s="1"/>
  <c r="G58" i="6" s="1"/>
  <c r="H58" i="6" s="1"/>
  <c r="B59" i="6" s="1"/>
  <c r="C59" i="6" s="1"/>
  <c r="D59" i="6" s="1"/>
  <c r="E59" i="6" s="1"/>
  <c r="F59" i="6" s="1"/>
  <c r="G59" i="6" s="1"/>
  <c r="H59" i="6" s="1"/>
  <c r="B60" i="6" s="1"/>
  <c r="C60" i="6" s="1"/>
  <c r="D60" i="6" s="1"/>
  <c r="E60" i="6" s="1"/>
  <c r="F60" i="6" s="1"/>
  <c r="G60" i="6" s="1"/>
  <c r="H60" i="6" s="1"/>
  <c r="B61" i="6" s="1"/>
  <c r="C61" i="6" s="1"/>
  <c r="D61" i="6" s="1"/>
  <c r="E61" i="6" s="1"/>
  <c r="F61" i="6" s="1"/>
  <c r="G61" i="6" s="1"/>
  <c r="H61" i="6" s="1"/>
  <c r="B62" i="6" s="1"/>
  <c r="C62" i="6" l="1"/>
  <c r="D62" i="6" s="1"/>
  <c r="E62" i="6" s="1"/>
  <c r="F62" i="6" s="1"/>
  <c r="G62" i="6" s="1"/>
  <c r="H62" i="6" s="1"/>
  <c r="B63" i="6" s="1"/>
  <c r="S54" i="6"/>
  <c r="R58" i="6"/>
  <c r="S58" i="6" s="1"/>
  <c r="T58" i="6" s="1"/>
  <c r="U58" i="6" s="1"/>
  <c r="V58" i="6" s="1"/>
  <c r="W58" i="6" s="1"/>
  <c r="X58" i="6" s="1"/>
  <c r="R59" i="6" s="1"/>
  <c r="S59" i="6" s="1"/>
  <c r="T59" i="6" s="1"/>
  <c r="U59" i="6" s="1"/>
  <c r="V59" i="6" s="1"/>
  <c r="W59" i="6" s="1"/>
  <c r="X59" i="6" s="1"/>
  <c r="R60" i="6" s="1"/>
  <c r="S60" i="6" s="1"/>
  <c r="T60" i="6" s="1"/>
  <c r="U60" i="6" s="1"/>
  <c r="V60" i="6" s="1"/>
  <c r="W60" i="6" s="1"/>
  <c r="X60" i="6" s="1"/>
  <c r="R61" i="6" s="1"/>
  <c r="S61" i="6" s="1"/>
  <c r="T61" i="6" s="1"/>
  <c r="U61" i="6" s="1"/>
  <c r="V61" i="6" s="1"/>
  <c r="W61" i="6" s="1"/>
  <c r="X61" i="6" s="1"/>
  <c r="R62" i="6" s="1"/>
  <c r="J58" i="6"/>
  <c r="K58" i="6" s="1"/>
  <c r="L58" i="6" s="1"/>
  <c r="M58" i="6" s="1"/>
  <c r="N58" i="6" s="1"/>
  <c r="O58" i="6" s="1"/>
  <c r="P58" i="6" s="1"/>
  <c r="J59" i="6" s="1"/>
  <c r="K59" i="6" s="1"/>
  <c r="L59" i="6" s="1"/>
  <c r="M59" i="6" s="1"/>
  <c r="N59" i="6" s="1"/>
  <c r="O59" i="6" s="1"/>
  <c r="P59" i="6" s="1"/>
  <c r="J60" i="6" s="1"/>
  <c r="K60" i="6" s="1"/>
  <c r="L60" i="6" s="1"/>
  <c r="M60" i="6" s="1"/>
  <c r="N60" i="6" s="1"/>
  <c r="O60" i="6" s="1"/>
  <c r="P60" i="6" s="1"/>
  <c r="J61" i="6" s="1"/>
  <c r="K61" i="6" s="1"/>
  <c r="L61" i="6" s="1"/>
  <c r="M61" i="6" s="1"/>
  <c r="N61" i="6" s="1"/>
  <c r="O61" i="6" s="1"/>
  <c r="P61" i="6" s="1"/>
  <c r="J62" i="6" s="1"/>
  <c r="K62" i="6" s="1"/>
  <c r="L62" i="6" s="1"/>
  <c r="M62" i="6" s="1"/>
  <c r="N62" i="6" s="1"/>
  <c r="O62" i="6" s="1"/>
  <c r="P62" i="6" s="1"/>
  <c r="J63" i="6" s="1"/>
  <c r="K63" i="6" s="1"/>
  <c r="C63" i="6" l="1"/>
  <c r="S62" i="6"/>
  <c r="T62" i="6" s="1"/>
  <c r="U62" i="6" s="1"/>
  <c r="V62" i="6" s="1"/>
  <c r="W62" i="6" s="1"/>
  <c r="X62" i="6" s="1"/>
  <c r="R63" i="6" s="1"/>
  <c r="S63" i="6" l="1"/>
</calcChain>
</file>

<file path=xl/sharedStrings.xml><?xml version="1.0" encoding="utf-8"?>
<sst xmlns="http://schemas.openxmlformats.org/spreadsheetml/2006/main" count="487" uniqueCount="194">
  <si>
    <r>
      <rPr>
        <b/>
        <u/>
        <sz val="11"/>
        <rFont val="Trebuchet MS"/>
        <family val="2"/>
      </rPr>
      <t>Exclua</t>
    </r>
    <r>
      <rPr>
        <sz val="11"/>
        <rFont val="Trebuchet MS"/>
        <family val="2"/>
      </rPr>
      <t xml:space="preserve"> qualquer categoria que não tenha relevância. Por exemplo, se não</t>
    </r>
    <phoneticPr fontId="8" type="noConversion"/>
  </si>
  <si>
    <r>
      <t xml:space="preserve">tiver o serviço de </t>
    </r>
    <r>
      <rPr>
        <b/>
        <sz val="11"/>
        <rFont val="Trebuchet MS"/>
        <family val="2"/>
      </rPr>
      <t>TV por Cabo</t>
    </r>
    <r>
      <rPr>
        <sz val="11"/>
        <rFont val="Trebuchet MS"/>
        <family val="2"/>
      </rPr>
      <t>, seleccione a linha correspondente e exclua-</t>
    </r>
    <phoneticPr fontId="8" type="noConversion"/>
  </si>
  <si>
    <t>-a. As fórmulas serão reajustadas automaticamente.</t>
    <phoneticPr fontId="8" type="noConversion"/>
  </si>
  <si>
    <t>Use ou altere a categoria Outros para relacionar itens temporários, como</t>
    <phoneticPr fontId="8" type="noConversion"/>
  </si>
  <si>
    <t>prestações ou pagamentos de bens adquiridos ao longo dos meses.</t>
    <phoneticPr fontId="8" type="noConversion"/>
  </si>
  <si>
    <r>
      <rPr>
        <b/>
        <u/>
        <sz val="11"/>
        <rFont val="Trebuchet MS"/>
        <family val="2"/>
      </rPr>
      <t>Altere</t>
    </r>
    <r>
      <rPr>
        <sz val="11"/>
        <rFont val="Trebuchet MS"/>
        <family val="2"/>
      </rPr>
      <t xml:space="preserve"> qualquer categoria, caso não se aplique ao seu caso. Por exemplo,</t>
    </r>
    <phoneticPr fontId="8" type="noConversion"/>
  </si>
  <si>
    <r>
      <t>Acrescente</t>
    </r>
    <r>
      <rPr>
        <sz val="11"/>
        <rFont val="Trebuchet MS"/>
        <family val="2"/>
      </rPr>
      <t xml:space="preserve"> uma nova categoria se tiver necessidade. Por exemplo, se tiver</t>
    </r>
    <phoneticPr fontId="8" type="noConversion"/>
  </si>
  <si>
    <t>gastos com o telefone, insira uma linha com a designação “Telefone”. Sempre</t>
    <phoneticPr fontId="8" type="noConversion"/>
  </si>
  <si>
    <t>que tiver necessidade de inserir uma nova linha faça-o antes da categoria</t>
    <phoneticPr fontId="8" type="noConversion"/>
  </si>
  <si>
    <t>Outros.</t>
    <phoneticPr fontId="8" type="noConversion"/>
  </si>
  <si>
    <t>Livros e Jornais</t>
    <phoneticPr fontId="8" type="noConversion"/>
  </si>
  <si>
    <t>Alugueres de Videos</t>
    <phoneticPr fontId="8" type="noConversion"/>
  </si>
  <si>
    <t>Saúde/Medicamentos</t>
  </si>
  <si>
    <t>RESUMO PARA O GRÁFICO</t>
  </si>
  <si>
    <t>NÃO APAGUE ESTA ÁREA</t>
  </si>
  <si>
    <t>TOTAIS</t>
  </si>
  <si>
    <t>Luz</t>
  </si>
  <si>
    <t>INSTRUÇÕES E SUGESTÕES DE UTILIZAÇÃO</t>
  </si>
  <si>
    <t/>
  </si>
  <si>
    <t>RENDIMENTOS E DESPESAS AO LONGO DO ANO</t>
  </si>
  <si>
    <t>GRÁFICOS</t>
  </si>
  <si>
    <t>DIGITE AQUI O ANO  DESEJADO:</t>
  </si>
  <si>
    <r>
      <t xml:space="preserve">Digite aqui o ano desejado </t>
    </r>
    <r>
      <rPr>
        <sz val="10"/>
        <color indexed="9"/>
        <rFont val="Wingdings"/>
        <charset val="2"/>
      </rPr>
      <t>è</t>
    </r>
  </si>
  <si>
    <t>02</t>
  </si>
  <si>
    <t>03</t>
  </si>
  <si>
    <t>04</t>
  </si>
  <si>
    <t xml:space="preserve">SUGESTÕES      ORÇAMENTO      ANUAL      PARA ONDE      GRÁFICOS      DEPENDENTES      CALENDÁRIO </t>
  </si>
  <si>
    <t>PARA ONDE VAI MEU DINHEIRO?</t>
  </si>
  <si>
    <t>GASTOS COM DEPENDENTES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</si>
  <si>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</si>
  <si>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</si>
  <si>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</si>
  <si>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</si>
  <si>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</si>
  <si>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</si>
  <si>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</si>
  <si>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</si>
  <si>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</si>
  <si>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</si>
  <si>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</si>
  <si>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</si>
  <si>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</si>
  <si>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Empréstimos</t>
  </si>
  <si>
    <t>Outros</t>
  </si>
  <si>
    <t>HABITAÇÃO</t>
  </si>
  <si>
    <t>Condomínio</t>
  </si>
  <si>
    <t>Supermercado</t>
  </si>
  <si>
    <t>SAÚDE</t>
  </si>
  <si>
    <t>Medicamentos</t>
  </si>
  <si>
    <t>Prestação</t>
  </si>
  <si>
    <t>Seguro</t>
  </si>
  <si>
    <t>Combustível</t>
  </si>
  <si>
    <t>Lavagens</t>
  </si>
  <si>
    <t>Rendimentos</t>
  </si>
  <si>
    <t>Mecânico</t>
  </si>
  <si>
    <t>Gastos</t>
  </si>
  <si>
    <r>
      <t xml:space="preserve">ao invés de </t>
    </r>
    <r>
      <rPr>
        <b/>
        <sz val="11"/>
        <color indexed="10"/>
        <rFont val="Trebuchet MS"/>
        <family val="2"/>
      </rPr>
      <t>Prestação</t>
    </r>
    <r>
      <rPr>
        <sz val="11"/>
        <rFont val="Trebuchet MS"/>
        <family val="2"/>
      </rPr>
      <t xml:space="preserve"> da sua casa ou apartamento poderá dar o nome de</t>
    </r>
    <phoneticPr fontId="8" type="noConversion"/>
  </si>
  <si>
    <t>Multas</t>
  </si>
  <si>
    <t>Saldo do Mês</t>
  </si>
  <si>
    <t>Saldo Acumulado</t>
  </si>
  <si>
    <t>DESPESAS PESSOAIS</t>
  </si>
  <si>
    <t>Higiene Pessoal</t>
  </si>
  <si>
    <t>Cosméticos</t>
  </si>
  <si>
    <t>Vestuário</t>
  </si>
  <si>
    <t>LAZER</t>
  </si>
  <si>
    <t>Restaurantes</t>
  </si>
  <si>
    <t>Hotéis</t>
  </si>
  <si>
    <t>Passeios</t>
  </si>
  <si>
    <t>JANEIRO</t>
  </si>
  <si>
    <t>FEVEREIRO</t>
  </si>
  <si>
    <t>MARÇO</t>
  </si>
  <si>
    <t>D</t>
  </si>
  <si>
    <t>S</t>
  </si>
  <si>
    <t>T</t>
  </si>
  <si>
    <t>Q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</si>
  <si>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</si>
  <si>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</si>
  <si>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</si>
  <si>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</si>
  <si>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</si>
  <si>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</si>
  <si>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</si>
  <si>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</si>
  <si>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</si>
  <si>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CALENDAR TABLES AND FORMULAS</t>
  </si>
  <si>
    <t>DO NOT ERASE OR DELETE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</si>
  <si>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</si>
  <si>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</si>
  <si>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</si>
  <si>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</si>
  <si>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</si>
  <si>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</si>
  <si>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</si>
  <si>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</si>
  <si>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</si>
  <si>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</si>
  <si>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</si>
  <si>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</si>
  <si>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DOW TABLE</t>
  </si>
  <si>
    <t>YEAR CALC</t>
  </si>
  <si>
    <t>DEPENDENTES</t>
  </si>
  <si>
    <t>RENDA FAMILIAR</t>
  </si>
  <si>
    <t>Material escolar</t>
  </si>
  <si>
    <t>Outro</t>
    <phoneticPr fontId="8" type="noConversion"/>
  </si>
  <si>
    <t>01</t>
    <phoneticPr fontId="8" type="noConversion"/>
  </si>
  <si>
    <t>Ordenado</t>
    <phoneticPr fontId="8" type="noConversion"/>
  </si>
  <si>
    <t>Aluguer/Prestação</t>
    <phoneticPr fontId="8" type="noConversion"/>
  </si>
  <si>
    <t>TV por Cabo</t>
    <phoneticPr fontId="8" type="noConversion"/>
  </si>
  <si>
    <t>Gás</t>
    <phoneticPr fontId="8" type="noConversion"/>
  </si>
  <si>
    <t>Outros</t>
    <phoneticPr fontId="8" type="noConversion"/>
  </si>
  <si>
    <t>Consultas / Hospital</t>
    <phoneticPr fontId="8" type="noConversion"/>
  </si>
  <si>
    <t>Imposto de Circulação</t>
    <phoneticPr fontId="8" type="noConversion"/>
  </si>
  <si>
    <t>Cafés/Bares/Discoteca</t>
    <phoneticPr fontId="8" type="noConversion"/>
  </si>
  <si>
    <t>Frutaria</t>
  </si>
  <si>
    <t>Talho</t>
  </si>
  <si>
    <t>Automóvel XQ</t>
  </si>
  <si>
    <t>AUTOMÓVEL LN</t>
  </si>
  <si>
    <t>IUC</t>
  </si>
  <si>
    <t>Inspecção</t>
  </si>
  <si>
    <t>Creche</t>
  </si>
  <si>
    <t>Música</t>
  </si>
  <si>
    <t>Fraldas</t>
  </si>
  <si>
    <t>Recibos Catarina</t>
  </si>
  <si>
    <t>Telemovel</t>
  </si>
  <si>
    <t>Seguro paredes</t>
  </si>
  <si>
    <t>Seguro Vida</t>
  </si>
  <si>
    <t>Seguro AT</t>
  </si>
  <si>
    <t>Seguro Recheio</t>
  </si>
  <si>
    <t>Poupança</t>
  </si>
  <si>
    <t>Montepio</t>
  </si>
  <si>
    <t>Quotas montepio</t>
  </si>
  <si>
    <t>Juros</t>
  </si>
  <si>
    <t>IRS</t>
  </si>
  <si>
    <t>Cabeleireiro/depilação</t>
  </si>
  <si>
    <t>Agua</t>
  </si>
  <si>
    <t>Presentes</t>
  </si>
  <si>
    <t>Higiene</t>
  </si>
  <si>
    <t>Peixaria</t>
  </si>
  <si>
    <t>Quotas/formaç OTOC</t>
  </si>
  <si>
    <t>Piscina</t>
  </si>
  <si>
    <t>subsídio desemprego</t>
  </si>
  <si>
    <t>Passagens Aéreas</t>
  </si>
  <si>
    <t>ESCRITÓRIO</t>
  </si>
  <si>
    <t>Economato</t>
  </si>
  <si>
    <t>Água</t>
  </si>
  <si>
    <t>Telemóvel</t>
  </si>
  <si>
    <t>Telefone fixo e Net</t>
  </si>
  <si>
    <t>Renda</t>
  </si>
  <si>
    <t>Despesas bancárias</t>
  </si>
  <si>
    <t>Escritório</t>
  </si>
  <si>
    <t>Lentes</t>
  </si>
  <si>
    <t>seg.social</t>
  </si>
  <si>
    <t>IMI</t>
  </si>
  <si>
    <t>Limpeza</t>
  </si>
  <si>
    <t>Decoração</t>
  </si>
  <si>
    <t>frutaria</t>
  </si>
  <si>
    <t>gasoleo</t>
  </si>
  <si>
    <t>mercearia</t>
  </si>
  <si>
    <t>peixaria</t>
  </si>
  <si>
    <t>gasolina</t>
  </si>
  <si>
    <t>carne</t>
  </si>
  <si>
    <t>fraldas</t>
  </si>
  <si>
    <t>escritorio</t>
  </si>
  <si>
    <t>presentes</t>
  </si>
  <si>
    <t>restaurantes</t>
  </si>
  <si>
    <t>recebimentos</t>
  </si>
  <si>
    <t>gastos</t>
  </si>
  <si>
    <t>saldo</t>
  </si>
  <si>
    <t>Concertos</t>
  </si>
  <si>
    <t>,</t>
  </si>
  <si>
    <t>cabelo</t>
  </si>
  <si>
    <t>Programa</t>
  </si>
  <si>
    <t>janeiro</t>
  </si>
  <si>
    <t>fevereiro</t>
  </si>
  <si>
    <t>março</t>
  </si>
  <si>
    <t>abril</t>
  </si>
  <si>
    <t>maio</t>
  </si>
  <si>
    <t>dezembro</t>
  </si>
  <si>
    <t>novembro</t>
  </si>
  <si>
    <t>outubro</t>
  </si>
  <si>
    <t>setembro</t>
  </si>
  <si>
    <t>agosto</t>
  </si>
  <si>
    <t>julho</t>
  </si>
  <si>
    <t>junho</t>
  </si>
  <si>
    <t>higiene</t>
  </si>
  <si>
    <t>prod.</t>
  </si>
  <si>
    <t xml:space="preserve">roupa </t>
  </si>
  <si>
    <t>Acordo</t>
  </si>
  <si>
    <t>Ginásio 1</t>
  </si>
  <si>
    <t>Ginásio 2</t>
  </si>
  <si>
    <t>Pessoa 1</t>
  </si>
  <si>
    <t>Pessoa 2</t>
  </si>
  <si>
    <t>ORÇAMENTO DOMÉSTICO</t>
  </si>
  <si>
    <r>
      <t>"</t>
    </r>
    <r>
      <rPr>
        <b/>
        <sz val="11"/>
        <rFont val="Trebuchet MS"/>
        <family val="2"/>
      </rPr>
      <t>Renda"</t>
    </r>
    <r>
      <rPr>
        <sz val="11"/>
        <rFont val="Trebuchet M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</si>
</sst>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0_);[Red]_(* \(#,##0.00\);_(* &quot;-&quot;??_);_(@_)"/>
    <numFmt numFmtId="166" formatCode="mm/dd/yy_)"/>
    <numFmt numFmtId="167" formatCode="General_)"/>
    <numFmt numFmtId="168" formatCode="0_);\(0\)"/>
    <numFmt numFmtId="169" formatCode="#,##0.00\ &quot;€&quot;"/>
  </numFmts>
  <fonts count="8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u/>
      <sz val="10"/>
      <name val="Arial"/>
      <family val="2"/>
    </font>
    <font>
      <sz val="10"/>
      <name val="Wingdings"/>
      <charset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Helv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3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Helv"/>
    </font>
    <font>
      <sz val="12"/>
      <name val="Trebuchet MS"/>
      <family val="2"/>
    </font>
    <font>
      <u/>
      <sz val="1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indexed="10"/>
      <name val="Trebuchet MS"/>
      <family val="2"/>
    </font>
    <font>
      <b/>
      <u/>
      <sz val="11"/>
      <name val="Trebuchet MS"/>
      <family val="2"/>
    </font>
    <font>
      <sz val="10"/>
      <name val="Trebuchet MS"/>
      <family val="2"/>
    </font>
    <font>
      <b/>
      <sz val="10"/>
      <color indexed="12"/>
      <name val="Trebuchet MS"/>
      <family val="2"/>
    </font>
    <font>
      <b/>
      <sz val="10"/>
      <name val="Trebuchet MS"/>
      <family val="2"/>
    </font>
    <font>
      <sz val="10"/>
      <color indexed="9"/>
      <name val="Trebuchet MS"/>
      <family val="2"/>
    </font>
    <font>
      <b/>
      <sz val="10"/>
      <color indexed="9"/>
      <name val="Trebuchet MS"/>
      <family val="2"/>
    </font>
    <font>
      <sz val="10"/>
      <color indexed="9"/>
      <name val="Wingdings"/>
      <charset val="2"/>
    </font>
    <font>
      <b/>
      <sz val="12"/>
      <name val="Arial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9"/>
      <name val="Trebuchet MS"/>
      <family val="2"/>
    </font>
    <font>
      <sz val="10"/>
      <color indexed="63"/>
      <name val="Trebuchet MS"/>
      <family val="2"/>
    </font>
    <font>
      <b/>
      <sz val="10"/>
      <color indexed="63"/>
      <name val="Trebuchet MS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b/>
      <sz val="10"/>
      <color indexed="9"/>
      <name val="Trebuchet MS"/>
      <family val="2"/>
    </font>
    <font>
      <sz val="10"/>
      <color indexed="9"/>
      <name val="Trebuchet MS"/>
      <family val="2"/>
    </font>
    <font>
      <sz val="10"/>
      <color indexed="9"/>
      <name val="Arial"/>
      <family val="2"/>
    </font>
    <font>
      <b/>
      <sz val="14"/>
      <color indexed="9"/>
      <name val="Trebuchet MS"/>
      <family val="2"/>
    </font>
    <font>
      <b/>
      <sz val="24"/>
      <color indexed="9"/>
      <name val="Arial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10"/>
      <color indexed="10"/>
      <name val="Trebuchet MS"/>
      <family val="2"/>
    </font>
    <font>
      <sz val="10"/>
      <color indexed="10"/>
      <name val="Trebuchet MS"/>
      <family val="2"/>
    </font>
    <font>
      <sz val="10"/>
      <color indexed="63"/>
      <name val="Trebuchet MS"/>
      <family val="2"/>
    </font>
    <font>
      <b/>
      <sz val="10"/>
      <color indexed="63"/>
      <name val="Trebuchet MS"/>
      <family val="2"/>
    </font>
    <font>
      <b/>
      <sz val="10"/>
      <color indexed="1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sz val="10"/>
      <color indexed="63"/>
      <name val="Arial"/>
      <family val="2"/>
    </font>
    <font>
      <b/>
      <sz val="10"/>
      <color indexed="8"/>
      <name val="Trebuchet MS"/>
      <family val="2"/>
    </font>
    <font>
      <sz val="4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8"/>
      <color rgb="FF00B0F0"/>
      <name val="Trebuchet MS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8"/>
      <color rgb="FFC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darkGray">
        <fgColor indexed="9"/>
        <bgColor indexed="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47"/>
      </left>
      <right/>
      <top/>
      <bottom/>
      <diagonal/>
    </border>
    <border>
      <left/>
      <right style="medium">
        <color indexed="47"/>
      </right>
      <top/>
      <bottom/>
      <diagonal/>
    </border>
    <border>
      <left style="medium">
        <color indexed="47"/>
      </left>
      <right style="medium">
        <color indexed="47"/>
      </right>
      <top/>
      <bottom/>
      <diagonal/>
    </border>
    <border>
      <left style="medium">
        <color indexed="47"/>
      </left>
      <right/>
      <top style="medium">
        <color indexed="47"/>
      </top>
      <bottom style="medium">
        <color indexed="47"/>
      </bottom>
      <diagonal/>
    </border>
    <border>
      <left/>
      <right style="medium">
        <color indexed="47"/>
      </right>
      <top style="medium">
        <color indexed="47"/>
      </top>
      <bottom style="medium">
        <color indexed="47"/>
      </bottom>
      <diagonal/>
    </border>
    <border>
      <left/>
      <right/>
      <top style="medium">
        <color indexed="47"/>
      </top>
      <bottom style="medium">
        <color indexed="47"/>
      </bottom>
      <diagonal/>
    </border>
    <border>
      <left style="medium">
        <color indexed="47"/>
      </left>
      <right style="medium">
        <color indexed="47"/>
      </right>
      <top style="medium">
        <color indexed="47"/>
      </top>
      <bottom style="medium">
        <color indexed="47"/>
      </bottom>
      <diagonal/>
    </border>
    <border>
      <left style="medium">
        <color indexed="47"/>
      </left>
      <right/>
      <top/>
      <bottom style="medium">
        <color indexed="47"/>
      </bottom>
      <diagonal/>
    </border>
    <border>
      <left/>
      <right style="medium">
        <color indexed="47"/>
      </right>
      <top/>
      <bottom style="medium">
        <color indexed="47"/>
      </bottom>
      <diagonal/>
    </border>
    <border>
      <left/>
      <right/>
      <top/>
      <bottom style="medium">
        <color indexed="47"/>
      </bottom>
      <diagonal/>
    </border>
    <border>
      <left style="medium">
        <color indexed="47"/>
      </left>
      <right style="medium">
        <color indexed="47"/>
      </right>
      <top/>
      <bottom style="medium">
        <color indexed="47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47"/>
      </left>
      <right style="medium">
        <color indexed="47"/>
      </right>
      <top style="medium">
        <color indexed="47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10"/>
      </left>
      <right/>
      <top style="medium">
        <color indexed="10"/>
      </top>
      <bottom style="medium">
        <color indexed="47"/>
      </bottom>
      <diagonal/>
    </border>
    <border>
      <left/>
      <right/>
      <top style="medium">
        <color indexed="10"/>
      </top>
      <bottom style="medium">
        <color indexed="47"/>
      </bottom>
      <diagonal/>
    </border>
    <border>
      <left/>
      <right style="medium">
        <color indexed="10"/>
      </right>
      <top style="medium">
        <color indexed="10"/>
      </top>
      <bottom style="medium">
        <color indexed="47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5">
    <xf numFmtId="0" fontId="0" fillId="0" borderId="0"/>
    <xf numFmtId="0" fontId="1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4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4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8" borderId="0" applyNumberFormat="0" applyBorder="0" applyAlignment="0" applyProtection="0"/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11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8" fillId="16" borderId="4" applyNumberFormat="0" applyAlignment="0" applyProtection="0"/>
    <xf numFmtId="0" fontId="39" fillId="17" borderId="6" applyNumberFormat="0" applyAlignment="0" applyProtection="0"/>
    <xf numFmtId="0" fontId="40" fillId="0" borderId="0" applyNumberFormat="0" applyFill="0" applyBorder="0" applyAlignment="0" applyProtection="0"/>
    <xf numFmtId="0" fontId="41" fillId="6" borderId="0" applyNumberFormat="0" applyBorder="0" applyAlignment="0" applyProtection="0"/>
    <xf numFmtId="0" fontId="42" fillId="0" borderId="1" applyNumberFormat="0" applyFill="0" applyAlignment="0" applyProtection="0"/>
    <xf numFmtId="0" fontId="43" fillId="0" borderId="2" applyNumberFormat="0" applyFill="0" applyAlignment="0" applyProtection="0"/>
    <xf numFmtId="0" fontId="44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7" borderId="4" applyNumberFormat="0" applyAlignment="0" applyProtection="0"/>
    <xf numFmtId="0" fontId="46" fillId="0" borderId="5" applyNumberFormat="0" applyFill="0" applyAlignment="0" applyProtection="0"/>
    <xf numFmtId="0" fontId="47" fillId="7" borderId="0" applyNumberFormat="0" applyBorder="0" applyAlignment="0" applyProtection="0"/>
    <xf numFmtId="0" fontId="2" fillId="0" borderId="0"/>
    <xf numFmtId="37" fontId="9" fillId="0" borderId="0"/>
    <xf numFmtId="0" fontId="2" fillId="4" borderId="7" applyNumberFormat="0" applyFont="0" applyAlignment="0" applyProtection="0"/>
    <xf numFmtId="0" fontId="48" fillId="16" borderId="8" applyNumberFormat="0" applyAlignment="0" applyProtection="0"/>
    <xf numFmtId="0" fontId="49" fillId="0" borderId="0" applyNumberFormat="0" applyFill="0" applyBorder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</cellStyleXfs>
  <cellXfs count="294">
    <xf numFmtId="0" fontId="0" fillId="0" borderId="0" xfId="0"/>
    <xf numFmtId="49" fontId="73" fillId="28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Fill="1"/>
    <xf numFmtId="37" fontId="2" fillId="0" borderId="0" xfId="39" applyFont="1" applyAlignment="1"/>
    <xf numFmtId="37" fontId="2" fillId="0" borderId="0" xfId="39" applyFont="1"/>
    <xf numFmtId="37" fontId="10" fillId="0" borderId="0" xfId="39" applyFont="1" applyAlignment="1" applyProtection="1">
      <alignment horizontal="centerContinuous"/>
    </xf>
    <xf numFmtId="37" fontId="11" fillId="0" borderId="0" xfId="39" applyFont="1"/>
    <xf numFmtId="37" fontId="2" fillId="18" borderId="10" xfId="39" applyFont="1" applyFill="1" applyBorder="1" applyProtection="1"/>
    <xf numFmtId="37" fontId="2" fillId="18" borderId="0" xfId="39" applyFont="1" applyFill="1" applyProtection="1"/>
    <xf numFmtId="37" fontId="2" fillId="18" borderId="0" xfId="39" applyFont="1" applyFill="1" applyAlignment="1" applyProtection="1">
      <alignment horizontal="left"/>
    </xf>
    <xf numFmtId="37" fontId="2" fillId="18" borderId="0" xfId="39" applyFont="1" applyFill="1"/>
    <xf numFmtId="166" fontId="2" fillId="18" borderId="0" xfId="39" applyNumberFormat="1" applyFont="1" applyFill="1" applyProtection="1"/>
    <xf numFmtId="37" fontId="2" fillId="18" borderId="11" xfId="39" applyFont="1" applyFill="1" applyBorder="1"/>
    <xf numFmtId="37" fontId="2" fillId="18" borderId="10" xfId="39" applyFont="1" applyFill="1" applyBorder="1"/>
    <xf numFmtId="37" fontId="2" fillId="18" borderId="10" xfId="39" applyFont="1" applyFill="1" applyBorder="1" applyAlignment="1" applyProtection="1">
      <alignment horizontal="left"/>
    </xf>
    <xf numFmtId="167" fontId="2" fillId="18" borderId="0" xfId="39" applyNumberFormat="1" applyFont="1" applyFill="1" applyProtection="1"/>
    <xf numFmtId="37" fontId="2" fillId="18" borderId="12" xfId="39" applyFont="1" applyFill="1" applyBorder="1" applyAlignment="1" applyProtection="1">
      <alignment horizontal="left"/>
    </xf>
    <xf numFmtId="167" fontId="2" fillId="18" borderId="13" xfId="39" applyNumberFormat="1" applyFont="1" applyFill="1" applyBorder="1" applyProtection="1"/>
    <xf numFmtId="37" fontId="2" fillId="18" borderId="13" xfId="39" applyFont="1" applyFill="1" applyBorder="1"/>
    <xf numFmtId="37" fontId="2" fillId="18" borderId="14" xfId="39" applyFont="1" applyFill="1" applyBorder="1"/>
    <xf numFmtId="0" fontId="16" fillId="19" borderId="0" xfId="0" applyFont="1" applyFill="1"/>
    <xf numFmtId="37" fontId="17" fillId="0" borderId="0" xfId="39" applyFont="1" applyAlignment="1" applyProtection="1">
      <alignment horizontal="centerContinuous"/>
    </xf>
    <xf numFmtId="37" fontId="18" fillId="0" borderId="0" xfId="39" applyFont="1" applyAlignment="1">
      <alignment horizontal="centerContinuous"/>
    </xf>
    <xf numFmtId="37" fontId="18" fillId="0" borderId="0" xfId="39" applyFont="1" applyAlignment="1"/>
    <xf numFmtId="37" fontId="18" fillId="0" borderId="0" xfId="39" applyFont="1"/>
    <xf numFmtId="37" fontId="18" fillId="0" borderId="0" xfId="39" applyFont="1" applyAlignment="1" applyProtection="1">
      <alignment horizontal="left"/>
    </xf>
    <xf numFmtId="37" fontId="18" fillId="0" borderId="0" xfId="39" applyFont="1" applyAlignment="1" applyProtection="1">
      <alignment horizontal="centerContinuous"/>
    </xf>
    <xf numFmtId="37" fontId="19" fillId="0" borderId="0" xfId="39" applyFont="1"/>
    <xf numFmtId="0" fontId="0" fillId="0" borderId="0" xfId="0" applyProtection="1">
      <protection locked="0"/>
    </xf>
    <xf numFmtId="0" fontId="16" fillId="19" borderId="0" xfId="0" applyFont="1" applyFill="1" applyProtection="1">
      <protection locked="0"/>
    </xf>
    <xf numFmtId="0" fontId="0" fillId="0" borderId="0" xfId="0" applyProtection="1"/>
    <xf numFmtId="0" fontId="0" fillId="20" borderId="0" xfId="0" applyFill="1"/>
    <xf numFmtId="0" fontId="3" fillId="20" borderId="0" xfId="0" applyFont="1" applyFill="1"/>
    <xf numFmtId="0" fontId="5" fillId="20" borderId="0" xfId="0" applyFont="1" applyFill="1"/>
    <xf numFmtId="0" fontId="4" fillId="20" borderId="0" xfId="0" applyFont="1" applyFill="1"/>
    <xf numFmtId="0" fontId="13" fillId="20" borderId="0" xfId="0" applyFont="1" applyFill="1"/>
    <xf numFmtId="0" fontId="20" fillId="20" borderId="0" xfId="0" applyFont="1" applyFill="1"/>
    <xf numFmtId="0" fontId="0" fillId="20" borderId="0" xfId="0" applyFill="1" applyBorder="1"/>
    <xf numFmtId="0" fontId="21" fillId="20" borderId="0" xfId="0" applyFont="1" applyFill="1"/>
    <xf numFmtId="0" fontId="22" fillId="20" borderId="0" xfId="0" applyFont="1" applyFill="1"/>
    <xf numFmtId="14" fontId="0" fillId="0" borderId="0" xfId="0" applyNumberFormat="1"/>
    <xf numFmtId="0" fontId="0" fillId="0" borderId="0" xfId="0" applyBorder="1"/>
    <xf numFmtId="0" fontId="0" fillId="0" borderId="0" xfId="0" applyBorder="1" applyProtection="1">
      <protection locked="0"/>
    </xf>
    <xf numFmtId="164" fontId="0" fillId="0" borderId="0" xfId="0" applyNumberFormat="1" applyBorder="1"/>
    <xf numFmtId="0" fontId="0" fillId="0" borderId="0" xfId="0" applyBorder="1" applyProtection="1"/>
    <xf numFmtId="0" fontId="0" fillId="21" borderId="0" xfId="0" applyFill="1" applyBorder="1"/>
    <xf numFmtId="0" fontId="0" fillId="21" borderId="0" xfId="0" applyFill="1" applyBorder="1" applyProtection="1">
      <protection locked="0"/>
    </xf>
    <xf numFmtId="0" fontId="1" fillId="21" borderId="0" xfId="0" applyFont="1" applyFill="1" applyBorder="1" applyAlignment="1">
      <alignment horizontal="center" vertical="center"/>
    </xf>
    <xf numFmtId="0" fontId="1" fillId="21" borderId="0" xfId="0" applyFont="1" applyFill="1" applyBorder="1" applyAlignment="1" applyProtection="1">
      <alignment horizontal="center" vertical="center"/>
      <protection locked="0"/>
    </xf>
    <xf numFmtId="0" fontId="7" fillId="21" borderId="0" xfId="0" applyFont="1" applyFill="1" applyBorder="1" applyAlignment="1">
      <alignment horizontal="center" vertical="center"/>
    </xf>
    <xf numFmtId="0" fontId="0" fillId="22" borderId="0" xfId="0" applyFill="1" applyBorder="1"/>
    <xf numFmtId="0" fontId="52" fillId="22" borderId="0" xfId="0" applyFont="1" applyFill="1" applyBorder="1" applyAlignment="1">
      <alignment horizontal="center" vertical="center"/>
    </xf>
    <xf numFmtId="0" fontId="7" fillId="22" borderId="0" xfId="0" applyFont="1" applyFill="1" applyBorder="1" applyAlignment="1">
      <alignment horizontal="center" vertical="center"/>
    </xf>
    <xf numFmtId="0" fontId="1" fillId="23" borderId="0" xfId="0" applyFont="1" applyFill="1" applyBorder="1" applyAlignment="1">
      <alignment horizontal="center" vertical="center"/>
    </xf>
    <xf numFmtId="0" fontId="1" fillId="23" borderId="0" xfId="0" applyFont="1" applyFill="1" applyBorder="1" applyAlignment="1" applyProtection="1">
      <alignment horizontal="center" vertical="center"/>
      <protection locked="0"/>
    </xf>
    <xf numFmtId="0" fontId="7" fillId="23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64" fontId="0" fillId="0" borderId="16" xfId="0" applyNumberFormat="1" applyBorder="1"/>
    <xf numFmtId="0" fontId="55" fillId="0" borderId="0" xfId="0" applyFont="1"/>
    <xf numFmtId="0" fontId="54" fillId="0" borderId="0" xfId="0" applyFont="1" applyAlignment="1">
      <alignment vertical="center"/>
    </xf>
    <xf numFmtId="22" fontId="0" fillId="20" borderId="0" xfId="0" applyNumberFormat="1" applyFill="1"/>
    <xf numFmtId="0" fontId="13" fillId="0" borderId="0" xfId="0" quotePrefix="1" applyFont="1"/>
    <xf numFmtId="164" fontId="0" fillId="0" borderId="16" xfId="0" applyNumberFormat="1" applyFill="1" applyBorder="1"/>
    <xf numFmtId="0" fontId="56" fillId="0" borderId="16" xfId="0" applyFont="1" applyBorder="1"/>
    <xf numFmtId="0" fontId="57" fillId="21" borderId="0" xfId="0" applyFont="1" applyFill="1" applyBorder="1" applyAlignment="1">
      <alignment horizontal="center" vertical="center"/>
    </xf>
    <xf numFmtId="0" fontId="0" fillId="0" borderId="17" xfId="0" applyBorder="1"/>
    <xf numFmtId="0" fontId="57" fillId="21" borderId="18" xfId="0" applyFont="1" applyFill="1" applyBorder="1" applyAlignment="1">
      <alignment horizontal="center" vertical="center"/>
    </xf>
    <xf numFmtId="0" fontId="57" fillId="21" borderId="19" xfId="0" applyFont="1" applyFill="1" applyBorder="1" applyAlignment="1">
      <alignment horizontal="center" vertical="center"/>
    </xf>
    <xf numFmtId="0" fontId="58" fillId="20" borderId="0" xfId="0" applyFont="1" applyFill="1" applyBorder="1" applyProtection="1"/>
    <xf numFmtId="0" fontId="57" fillId="23" borderId="18" xfId="0" applyFont="1" applyFill="1" applyBorder="1" applyAlignment="1">
      <alignment horizontal="center" vertical="center"/>
    </xf>
    <xf numFmtId="0" fontId="57" fillId="23" borderId="19" xfId="0" applyFont="1" applyFill="1" applyBorder="1" applyAlignment="1" applyProtection="1">
      <alignment horizontal="left" vertical="center"/>
      <protection locked="0"/>
    </xf>
    <xf numFmtId="0" fontId="57" fillId="22" borderId="20" xfId="0" applyFont="1" applyFill="1" applyBorder="1" applyAlignment="1">
      <alignment horizontal="center" vertical="center"/>
    </xf>
    <xf numFmtId="0" fontId="57" fillId="23" borderId="21" xfId="0" applyFont="1" applyFill="1" applyBorder="1" applyAlignment="1">
      <alignment vertical="center"/>
    </xf>
    <xf numFmtId="0" fontId="57" fillId="23" borderId="22" xfId="0" applyFont="1" applyFill="1" applyBorder="1" applyAlignment="1" applyProtection="1">
      <alignment horizontal="left" vertical="center"/>
      <protection locked="0"/>
    </xf>
    <xf numFmtId="165" fontId="58" fillId="24" borderId="21" xfId="0" applyNumberFormat="1" applyFont="1" applyFill="1" applyBorder="1" applyAlignment="1">
      <alignment vertical="center"/>
    </xf>
    <xf numFmtId="165" fontId="58" fillId="24" borderId="23" xfId="0" applyNumberFormat="1" applyFont="1" applyFill="1" applyBorder="1" applyAlignment="1">
      <alignment vertical="center"/>
    </xf>
    <xf numFmtId="165" fontId="58" fillId="24" borderId="22" xfId="0" applyNumberFormat="1" applyFont="1" applyFill="1" applyBorder="1" applyAlignment="1">
      <alignment vertical="center"/>
    </xf>
    <xf numFmtId="165" fontId="57" fillId="25" borderId="24" xfId="0" applyNumberFormat="1" applyFont="1" applyFill="1" applyBorder="1" applyAlignment="1">
      <alignment vertical="center"/>
    </xf>
    <xf numFmtId="0" fontId="58" fillId="26" borderId="25" xfId="0" applyFont="1" applyFill="1" applyBorder="1" applyProtection="1"/>
    <xf numFmtId="0" fontId="58" fillId="26" borderId="26" xfId="0" applyFont="1" applyFill="1" applyBorder="1" applyProtection="1"/>
    <xf numFmtId="0" fontId="58" fillId="26" borderId="27" xfId="0" applyFont="1" applyFill="1" applyBorder="1" applyProtection="1"/>
    <xf numFmtId="0" fontId="58" fillId="26" borderId="28" xfId="0" applyFont="1" applyFill="1" applyBorder="1" applyProtection="1"/>
    <xf numFmtId="0" fontId="0" fillId="20" borderId="0" xfId="0" applyFill="1" applyProtection="1"/>
    <xf numFmtId="0" fontId="0" fillId="21" borderId="0" xfId="0" applyFill="1"/>
    <xf numFmtId="0" fontId="0" fillId="21" borderId="0" xfId="0" applyFill="1" applyProtection="1">
      <protection locked="0"/>
    </xf>
    <xf numFmtId="0" fontId="28" fillId="0" borderId="0" xfId="0" applyFont="1" applyAlignment="1" applyProtection="1">
      <alignment vertical="center"/>
    </xf>
    <xf numFmtId="0" fontId="26" fillId="0" borderId="0" xfId="0" applyFont="1"/>
    <xf numFmtId="0" fontId="26" fillId="20" borderId="0" xfId="0" applyFont="1" applyFill="1" applyBorder="1"/>
    <xf numFmtId="0" fontId="26" fillId="20" borderId="0" xfId="0" applyFont="1" applyFill="1" applyBorder="1" applyProtection="1">
      <protection locked="0"/>
    </xf>
    <xf numFmtId="0" fontId="2" fillId="20" borderId="0" xfId="0" applyFont="1" applyFill="1"/>
    <xf numFmtId="37" fontId="2" fillId="20" borderId="0" xfId="39" applyFont="1" applyFill="1"/>
    <xf numFmtId="37" fontId="59" fillId="20" borderId="0" xfId="39" applyFont="1" applyFill="1"/>
    <xf numFmtId="37" fontId="59" fillId="20" borderId="0" xfId="39" applyFont="1" applyFill="1" applyAlignment="1">
      <alignment horizontal="right"/>
    </xf>
    <xf numFmtId="37" fontId="60" fillId="20" borderId="0" xfId="39" applyFont="1" applyFill="1" applyAlignment="1">
      <alignment vertical="center"/>
    </xf>
    <xf numFmtId="37" fontId="61" fillId="20" borderId="0" xfId="39" applyFont="1" applyFill="1" applyProtection="1"/>
    <xf numFmtId="37" fontId="11" fillId="0" borderId="0" xfId="39" applyFont="1" applyAlignment="1">
      <alignment vertical="center"/>
    </xf>
    <xf numFmtId="37" fontId="2" fillId="0" borderId="0" xfId="39" applyFont="1" applyAlignment="1">
      <alignment horizontal="center" vertical="center"/>
    </xf>
    <xf numFmtId="37" fontId="11" fillId="0" borderId="0" xfId="39" applyFont="1" applyAlignment="1">
      <alignment horizontal="center" vertical="center"/>
    </xf>
    <xf numFmtId="37" fontId="2" fillId="20" borderId="0" xfId="39" applyFont="1" applyFill="1" applyAlignment="1">
      <alignment horizontal="center" vertical="center"/>
    </xf>
    <xf numFmtId="37" fontId="2" fillId="0" borderId="0" xfId="39" applyFont="1" applyBorder="1"/>
    <xf numFmtId="37" fontId="29" fillId="0" borderId="0" xfId="39" applyFont="1"/>
    <xf numFmtId="37" fontId="2" fillId="0" borderId="0" xfId="39" applyFont="1" applyBorder="1" applyAlignment="1"/>
    <xf numFmtId="37" fontId="59" fillId="20" borderId="0" xfId="39" applyFont="1" applyFill="1" applyBorder="1"/>
    <xf numFmtId="37" fontId="2" fillId="0" borderId="0" xfId="39" applyFont="1" applyBorder="1" applyAlignment="1">
      <alignment horizontal="center" vertical="center"/>
    </xf>
    <xf numFmtId="0" fontId="26" fillId="20" borderId="0" xfId="0" applyFont="1" applyFill="1" applyBorder="1" applyAlignment="1">
      <alignment vertical="center"/>
    </xf>
    <xf numFmtId="0" fontId="53" fillId="20" borderId="0" xfId="0" applyFont="1" applyFill="1" applyBorder="1" applyAlignment="1">
      <alignment vertical="center"/>
    </xf>
    <xf numFmtId="0" fontId="56" fillId="20" borderId="0" xfId="0" applyFont="1" applyFill="1" applyBorder="1" applyAlignment="1">
      <alignment vertical="center"/>
    </xf>
    <xf numFmtId="0" fontId="54" fillId="20" borderId="0" xfId="0" applyFont="1" applyFill="1" applyBorder="1" applyAlignment="1">
      <alignment vertical="center"/>
    </xf>
    <xf numFmtId="0" fontId="53" fillId="20" borderId="0" xfId="0" applyFont="1" applyFill="1" applyBorder="1"/>
    <xf numFmtId="0" fontId="0" fillId="0" borderId="0" xfId="0" applyFill="1" applyBorder="1"/>
    <xf numFmtId="0" fontId="58" fillId="26" borderId="0" xfId="0" applyFont="1" applyFill="1" applyBorder="1" applyProtection="1"/>
    <xf numFmtId="0" fontId="54" fillId="0" borderId="0" xfId="0" applyFont="1" applyBorder="1" applyAlignment="1" applyProtection="1">
      <alignment vertical="center"/>
      <protection locked="0"/>
    </xf>
    <xf numFmtId="164" fontId="53" fillId="0" borderId="0" xfId="0" applyNumberFormat="1" applyFont="1" applyBorder="1" applyAlignment="1" applyProtection="1">
      <alignment vertical="center"/>
      <protection locked="0"/>
    </xf>
    <xf numFmtId="0" fontId="0" fillId="20" borderId="29" xfId="0" applyFill="1" applyBorder="1"/>
    <xf numFmtId="0" fontId="54" fillId="0" borderId="30" xfId="0" applyFont="1" applyBorder="1" applyAlignment="1" applyProtection="1">
      <alignment vertical="center"/>
      <protection locked="0"/>
    </xf>
    <xf numFmtId="164" fontId="53" fillId="0" borderId="30" xfId="0" applyNumberFormat="1" applyFont="1" applyBorder="1" applyAlignment="1" applyProtection="1">
      <alignment vertical="center"/>
      <protection locked="0"/>
    </xf>
    <xf numFmtId="164" fontId="54" fillId="20" borderId="16" xfId="0" applyNumberFormat="1" applyFont="1" applyFill="1" applyBorder="1" applyAlignment="1">
      <alignment vertical="center"/>
    </xf>
    <xf numFmtId="0" fontId="53" fillId="20" borderId="29" xfId="0" applyFont="1" applyFill="1" applyBorder="1" applyAlignment="1">
      <alignment vertical="center"/>
    </xf>
    <xf numFmtId="0" fontId="54" fillId="20" borderId="0" xfId="0" applyFont="1" applyFill="1" applyBorder="1" applyAlignment="1" applyProtection="1">
      <alignment vertical="center"/>
      <protection locked="0"/>
    </xf>
    <xf numFmtId="164" fontId="53" fillId="20" borderId="0" xfId="0" applyNumberFormat="1" applyFont="1" applyFill="1" applyBorder="1" applyAlignment="1" applyProtection="1">
      <alignment vertical="center"/>
      <protection locked="0"/>
    </xf>
    <xf numFmtId="0" fontId="54" fillId="20" borderId="30" xfId="0" applyFont="1" applyFill="1" applyBorder="1" applyAlignment="1" applyProtection="1">
      <alignment vertical="center"/>
      <protection locked="0"/>
    </xf>
    <xf numFmtId="164" fontId="53" fillId="20" borderId="30" xfId="0" applyNumberFormat="1" applyFont="1" applyFill="1" applyBorder="1" applyAlignment="1" applyProtection="1">
      <alignment vertical="center"/>
      <protection locked="0"/>
    </xf>
    <xf numFmtId="164" fontId="53" fillId="20" borderId="16" xfId="0" applyNumberFormat="1" applyFont="1" applyFill="1" applyBorder="1" applyAlignment="1" applyProtection="1">
      <alignment vertical="center"/>
      <protection locked="0"/>
    </xf>
    <xf numFmtId="0" fontId="54" fillId="20" borderId="29" xfId="0" applyFont="1" applyFill="1" applyBorder="1" applyAlignment="1">
      <alignment vertical="center"/>
    </xf>
    <xf numFmtId="0" fontId="26" fillId="20" borderId="29" xfId="0" applyFont="1" applyFill="1" applyBorder="1" applyAlignment="1">
      <alignment vertical="center"/>
    </xf>
    <xf numFmtId="0" fontId="53" fillId="20" borderId="29" xfId="0" applyFont="1" applyFill="1" applyBorder="1"/>
    <xf numFmtId="0" fontId="0" fillId="0" borderId="0" xfId="0" applyFill="1" applyBorder="1" applyProtection="1">
      <protection locked="0"/>
    </xf>
    <xf numFmtId="164" fontId="0" fillId="0" borderId="0" xfId="0" applyNumberFormat="1" applyFill="1" applyBorder="1"/>
    <xf numFmtId="0" fontId="56" fillId="20" borderId="32" xfId="0" applyFont="1" applyFill="1" applyBorder="1"/>
    <xf numFmtId="0" fontId="56" fillId="20" borderId="29" xfId="0" applyFont="1" applyFill="1" applyBorder="1"/>
    <xf numFmtId="0" fontId="54" fillId="20" borderId="30" xfId="0" applyFont="1" applyFill="1" applyBorder="1" applyProtection="1">
      <protection locked="0"/>
    </xf>
    <xf numFmtId="164" fontId="53" fillId="20" borderId="30" xfId="0" applyNumberFormat="1" applyFont="1" applyFill="1" applyBorder="1" applyProtection="1">
      <protection locked="0"/>
    </xf>
    <xf numFmtId="164" fontId="53" fillId="20" borderId="16" xfId="0" applyNumberFormat="1" applyFont="1" applyFill="1" applyBorder="1" applyProtection="1">
      <protection locked="0"/>
    </xf>
    <xf numFmtId="0" fontId="54" fillId="20" borderId="0" xfId="0" applyFont="1" applyFill="1" applyBorder="1" applyProtection="1">
      <protection locked="0"/>
    </xf>
    <xf numFmtId="164" fontId="53" fillId="20" borderId="0" xfId="0" applyNumberFormat="1" applyFont="1" applyFill="1" applyBorder="1" applyProtection="1">
      <protection locked="0"/>
    </xf>
    <xf numFmtId="164" fontId="53" fillId="20" borderId="34" xfId="0" applyNumberFormat="1" applyFont="1" applyFill="1" applyBorder="1" applyProtection="1">
      <protection locked="0"/>
    </xf>
    <xf numFmtId="37" fontId="64" fillId="20" borderId="24" xfId="39" applyFont="1" applyFill="1" applyBorder="1" applyAlignment="1" applyProtection="1">
      <alignment horizontal="center" vertical="center"/>
    </xf>
    <xf numFmtId="37" fontId="54" fillId="20" borderId="24" xfId="39" applyFont="1" applyFill="1" applyBorder="1" applyAlignment="1" applyProtection="1">
      <alignment horizontal="center" vertical="center"/>
    </xf>
    <xf numFmtId="37" fontId="65" fillId="0" borderId="24" xfId="39" applyFont="1" applyBorder="1" applyAlignment="1" applyProtection="1">
      <alignment horizontal="center" vertical="center"/>
    </xf>
    <xf numFmtId="37" fontId="66" fillId="0" borderId="24" xfId="39" applyFont="1" applyBorder="1" applyAlignment="1" applyProtection="1">
      <alignment horizontal="center" vertical="center"/>
    </xf>
    <xf numFmtId="37" fontId="66" fillId="0" borderId="24" xfId="39" applyFont="1" applyBorder="1" applyAlignment="1">
      <alignment horizontal="center" vertical="center"/>
    </xf>
    <xf numFmtId="37" fontId="65" fillId="0" borderId="24" xfId="39" applyFont="1" applyBorder="1" applyAlignment="1">
      <alignment horizontal="center" vertical="center"/>
    </xf>
    <xf numFmtId="37" fontId="67" fillId="20" borderId="24" xfId="39" applyFont="1" applyFill="1" applyBorder="1" applyAlignment="1" applyProtection="1">
      <alignment horizontal="center" vertical="center"/>
    </xf>
    <xf numFmtId="37" fontId="68" fillId="20" borderId="24" xfId="39" applyFont="1" applyFill="1" applyBorder="1" applyAlignment="1" applyProtection="1">
      <alignment horizontal="center" vertical="center"/>
    </xf>
    <xf numFmtId="37" fontId="69" fillId="20" borderId="24" xfId="39" applyFont="1" applyFill="1" applyBorder="1" applyAlignment="1" applyProtection="1">
      <alignment horizontal="center" vertical="center"/>
    </xf>
    <xf numFmtId="37" fontId="70" fillId="0" borderId="24" xfId="39" applyFont="1" applyBorder="1" applyAlignment="1" applyProtection="1">
      <alignment horizontal="center" vertical="center"/>
    </xf>
    <xf numFmtId="37" fontId="71" fillId="0" borderId="24" xfId="39" applyFont="1" applyBorder="1" applyAlignment="1" applyProtection="1">
      <alignment horizontal="center" vertical="center"/>
    </xf>
    <xf numFmtId="37" fontId="71" fillId="0" borderId="24" xfId="39" applyFont="1" applyBorder="1" applyAlignment="1">
      <alignment horizontal="center" vertical="center"/>
    </xf>
    <xf numFmtId="37" fontId="70" fillId="0" borderId="24" xfId="39" applyFont="1" applyBorder="1" applyAlignment="1">
      <alignment horizontal="center" vertical="center"/>
    </xf>
    <xf numFmtId="37" fontId="70" fillId="0" borderId="24" xfId="39" applyFont="1" applyBorder="1" applyProtection="1"/>
    <xf numFmtId="37" fontId="2" fillId="0" borderId="24" xfId="39" applyFont="1" applyBorder="1" applyAlignment="1" applyProtection="1">
      <alignment horizontal="center" vertical="center"/>
    </xf>
    <xf numFmtId="37" fontId="2" fillId="0" borderId="24" xfId="39" applyFont="1" applyBorder="1" applyAlignment="1">
      <alignment horizontal="center" vertical="center"/>
    </xf>
    <xf numFmtId="37" fontId="70" fillId="0" borderId="24" xfId="39" applyFont="1" applyBorder="1"/>
    <xf numFmtId="37" fontId="2" fillId="0" borderId="24" xfId="39" applyFont="1" applyBorder="1"/>
    <xf numFmtId="37" fontId="12" fillId="0" borderId="24" xfId="39" applyFont="1" applyBorder="1" applyAlignment="1" applyProtection="1">
      <alignment horizontal="center" vertical="center"/>
    </xf>
    <xf numFmtId="37" fontId="12" fillId="0" borderId="24" xfId="39" applyFont="1" applyBorder="1" applyAlignment="1">
      <alignment horizontal="center" vertical="center"/>
    </xf>
    <xf numFmtId="37" fontId="2" fillId="0" borderId="35" xfId="39" applyFont="1" applyBorder="1"/>
    <xf numFmtId="37" fontId="65" fillId="0" borderId="28" xfId="39" applyFont="1" applyBorder="1" applyAlignment="1" applyProtection="1">
      <alignment horizontal="center" vertical="center"/>
    </xf>
    <xf numFmtId="37" fontId="66" fillId="0" borderId="28" xfId="39" applyFont="1" applyBorder="1" applyAlignment="1" applyProtection="1">
      <alignment horizontal="center" vertical="center"/>
    </xf>
    <xf numFmtId="37" fontId="70" fillId="0" borderId="28" xfId="39" applyFont="1" applyBorder="1" applyAlignment="1" applyProtection="1">
      <alignment horizontal="center" vertical="center"/>
    </xf>
    <xf numFmtId="37" fontId="71" fillId="0" borderId="28" xfId="39" applyFont="1" applyBorder="1" applyAlignment="1" applyProtection="1">
      <alignment horizontal="center" vertical="center"/>
    </xf>
    <xf numFmtId="37" fontId="68" fillId="0" borderId="24" xfId="39" applyFont="1" applyBorder="1" applyAlignment="1" applyProtection="1">
      <alignment horizontal="center" vertical="center"/>
    </xf>
    <xf numFmtId="164" fontId="0" fillId="0" borderId="36" xfId="0" applyNumberFormat="1" applyBorder="1"/>
    <xf numFmtId="164" fontId="0" fillId="0" borderId="34" xfId="0" applyNumberFormat="1" applyBorder="1"/>
    <xf numFmtId="164" fontId="28" fillId="26" borderId="37" xfId="1" applyNumberFormat="1" applyFont="1" applyFill="1" applyBorder="1" applyAlignment="1">
      <alignment vertical="center"/>
    </xf>
    <xf numFmtId="164" fontId="72" fillId="26" borderId="37" xfId="1" applyNumberFormat="1" applyFont="1" applyFill="1" applyBorder="1" applyAlignment="1">
      <alignment horizontal="left" vertical="center"/>
    </xf>
    <xf numFmtId="0" fontId="0" fillId="23" borderId="42" xfId="0" applyFill="1" applyBorder="1" applyAlignment="1">
      <alignment vertical="center"/>
    </xf>
    <xf numFmtId="0" fontId="0" fillId="20" borderId="44" xfId="0" applyFill="1" applyBorder="1"/>
    <xf numFmtId="0" fontId="0" fillId="20" borderId="45" xfId="0" applyFill="1" applyBorder="1" applyAlignment="1">
      <alignment horizontal="center"/>
    </xf>
    <xf numFmtId="0" fontId="28" fillId="0" borderId="44" xfId="0" applyFont="1" applyBorder="1" applyAlignment="1" applyProtection="1">
      <alignment vertical="center"/>
    </xf>
    <xf numFmtId="0" fontId="0" fillId="20" borderId="45" xfId="0" applyFill="1" applyBorder="1"/>
    <xf numFmtId="0" fontId="0" fillId="20" borderId="46" xfId="0" applyFill="1" applyBorder="1"/>
    <xf numFmtId="0" fontId="2" fillId="20" borderId="46" xfId="0" applyFont="1" applyFill="1" applyBorder="1"/>
    <xf numFmtId="37" fontId="14" fillId="18" borderId="47" xfId="39" applyFont="1" applyFill="1" applyBorder="1" applyAlignment="1" applyProtection="1">
      <alignment horizontal="center"/>
    </xf>
    <xf numFmtId="37" fontId="2" fillId="18" borderId="48" xfId="39" applyFont="1" applyFill="1" applyBorder="1" applyAlignment="1">
      <alignment horizontal="center"/>
    </xf>
    <xf numFmtId="37" fontId="2" fillId="18" borderId="49" xfId="39" applyFont="1" applyFill="1" applyBorder="1" applyAlignment="1">
      <alignment horizontal="center"/>
    </xf>
    <xf numFmtId="37" fontId="15" fillId="18" borderId="10" xfId="39" applyFont="1" applyFill="1" applyBorder="1" applyAlignment="1" applyProtection="1">
      <alignment horizontal="center"/>
    </xf>
    <xf numFmtId="37" fontId="2" fillId="18" borderId="0" xfId="39" applyFont="1" applyFill="1" applyAlignment="1">
      <alignment horizontal="center"/>
    </xf>
    <xf numFmtId="37" fontId="2" fillId="18" borderId="11" xfId="39" applyFont="1" applyFill="1" applyBorder="1" applyAlignment="1">
      <alignment horizontal="center"/>
    </xf>
    <xf numFmtId="0" fontId="0" fillId="0" borderId="44" xfId="0" applyBorder="1"/>
    <xf numFmtId="0" fontId="0" fillId="20" borderId="44" xfId="0" applyFill="1" applyBorder="1" applyAlignment="1">
      <alignment horizontal="center"/>
    </xf>
    <xf numFmtId="0" fontId="0" fillId="20" borderId="44" xfId="0" applyFill="1" applyBorder="1" applyAlignment="1">
      <alignment horizontal="left"/>
    </xf>
    <xf numFmtId="0" fontId="34" fillId="20" borderId="44" xfId="0" applyFont="1" applyFill="1" applyBorder="1" applyAlignment="1">
      <alignment horizontal="right" vertical="center"/>
    </xf>
    <xf numFmtId="0" fontId="25" fillId="20" borderId="0" xfId="0" applyFont="1" applyFill="1"/>
    <xf numFmtId="0" fontId="22" fillId="20" borderId="0" xfId="0" quotePrefix="1" applyFont="1" applyFill="1"/>
    <xf numFmtId="0" fontId="0" fillId="20" borderId="30" xfId="0" applyFill="1" applyBorder="1"/>
    <xf numFmtId="0" fontId="53" fillId="20" borderId="30" xfId="0" applyFont="1" applyFill="1" applyBorder="1" applyAlignment="1">
      <alignment vertical="center"/>
    </xf>
    <xf numFmtId="164" fontId="53" fillId="20" borderId="60" xfId="0" applyNumberFormat="1" applyFont="1" applyFill="1" applyBorder="1" applyAlignment="1" applyProtection="1">
      <alignment vertical="center"/>
      <protection locked="0"/>
    </xf>
    <xf numFmtId="0" fontId="54" fillId="20" borderId="30" xfId="0" applyFont="1" applyFill="1" applyBorder="1" applyAlignment="1">
      <alignment vertical="center"/>
    </xf>
    <xf numFmtId="0" fontId="75" fillId="0" borderId="0" xfId="0" applyFont="1"/>
    <xf numFmtId="0" fontId="0" fillId="28" borderId="43" xfId="0" applyFill="1" applyBorder="1" applyAlignment="1"/>
    <xf numFmtId="0" fontId="0" fillId="28" borderId="0" xfId="0" applyFill="1" applyBorder="1" applyAlignment="1"/>
    <xf numFmtId="0" fontId="54" fillId="20" borderId="63" xfId="0" applyFont="1" applyFill="1" applyBorder="1" applyAlignment="1">
      <alignment vertical="center"/>
    </xf>
    <xf numFmtId="0" fontId="28" fillId="29" borderId="30" xfId="1" applyFont="1" applyFill="1" applyBorder="1" applyAlignment="1" applyProtection="1">
      <alignment horizontal="left" vertical="center"/>
      <protection locked="0"/>
    </xf>
    <xf numFmtId="164" fontId="26" fillId="29" borderId="30" xfId="1" applyNumberFormat="1" applyFont="1" applyFill="1" applyBorder="1" applyAlignment="1">
      <alignment horizontal="left" vertical="center"/>
    </xf>
    <xf numFmtId="0" fontId="1" fillId="29" borderId="29" xfId="1" applyFont="1" applyFill="1" applyBorder="1"/>
    <xf numFmtId="0" fontId="6" fillId="29" borderId="29" xfId="0" applyFont="1" applyFill="1" applyBorder="1"/>
    <xf numFmtId="0" fontId="62" fillId="29" borderId="30" xfId="1" applyFont="1" applyFill="1" applyBorder="1" applyAlignment="1">
      <alignment vertical="center"/>
    </xf>
    <xf numFmtId="164" fontId="63" fillId="29" borderId="30" xfId="1" applyNumberFormat="1" applyFont="1" applyFill="1" applyBorder="1" applyAlignment="1">
      <alignment vertical="center"/>
    </xf>
    <xf numFmtId="0" fontId="28" fillId="29" borderId="29" xfId="1" applyFont="1" applyFill="1" applyBorder="1" applyAlignment="1">
      <alignment vertical="center"/>
    </xf>
    <xf numFmtId="0" fontId="28" fillId="29" borderId="30" xfId="1" applyFont="1" applyFill="1" applyBorder="1" applyAlignment="1">
      <alignment vertical="center"/>
    </xf>
    <xf numFmtId="164" fontId="26" fillId="29" borderId="30" xfId="1" applyNumberFormat="1" applyFont="1" applyFill="1" applyBorder="1" applyAlignment="1">
      <alignment vertical="center"/>
    </xf>
    <xf numFmtId="0" fontId="1" fillId="29" borderId="29" xfId="1" applyFill="1" applyBorder="1"/>
    <xf numFmtId="0" fontId="27" fillId="29" borderId="29" xfId="0" applyFont="1" applyFill="1" applyBorder="1" applyAlignment="1">
      <alignment vertical="center"/>
    </xf>
    <xf numFmtId="0" fontId="54" fillId="29" borderId="63" xfId="0" applyFont="1" applyFill="1" applyBorder="1" applyAlignment="1">
      <alignment vertical="center"/>
    </xf>
    <xf numFmtId="0" fontId="0" fillId="29" borderId="31" xfId="0" applyFill="1" applyBorder="1"/>
    <xf numFmtId="0" fontId="28" fillId="29" borderId="33" xfId="1" applyFont="1" applyFill="1" applyBorder="1" applyAlignment="1">
      <alignment vertical="center"/>
    </xf>
    <xf numFmtId="164" fontId="28" fillId="29" borderId="33" xfId="1" applyNumberFormat="1" applyFont="1" applyFill="1" applyBorder="1" applyAlignment="1">
      <alignment vertical="center"/>
    </xf>
    <xf numFmtId="0" fontId="0" fillId="29" borderId="29" xfId="0" applyFill="1" applyBorder="1"/>
    <xf numFmtId="0" fontId="1" fillId="29" borderId="30" xfId="1" applyFont="1" applyFill="1" applyBorder="1" applyAlignment="1">
      <alignment vertical="center"/>
    </xf>
    <xf numFmtId="164" fontId="1" fillId="29" borderId="30" xfId="1" applyNumberFormat="1" applyFill="1" applyBorder="1" applyAlignment="1">
      <alignment vertical="center"/>
    </xf>
    <xf numFmtId="0" fontId="57" fillId="23" borderId="23" xfId="0" applyFont="1" applyFill="1" applyBorder="1" applyAlignment="1" applyProtection="1">
      <alignment horizontal="left" vertical="center"/>
      <protection locked="0"/>
    </xf>
    <xf numFmtId="0" fontId="54" fillId="20" borderId="64" xfId="0" applyFont="1" applyFill="1" applyBorder="1" applyAlignment="1">
      <alignment vertical="center"/>
    </xf>
    <xf numFmtId="0" fontId="54" fillId="20" borderId="45" xfId="0" applyFont="1" applyFill="1" applyBorder="1" applyAlignment="1">
      <alignment vertical="center"/>
    </xf>
    <xf numFmtId="0" fontId="54" fillId="20" borderId="65" xfId="0" applyFont="1" applyFill="1" applyBorder="1" applyAlignment="1" applyProtection="1">
      <alignment vertical="center"/>
      <protection locked="0"/>
    </xf>
    <xf numFmtId="164" fontId="53" fillId="20" borderId="65" xfId="0" applyNumberFormat="1" applyFont="1" applyFill="1" applyBorder="1" applyAlignment="1" applyProtection="1">
      <alignment vertical="center"/>
      <protection locked="0"/>
    </xf>
    <xf numFmtId="164" fontId="54" fillId="29" borderId="38" xfId="0" applyNumberFormat="1" applyFont="1" applyFill="1" applyBorder="1" applyAlignment="1">
      <alignment vertical="center"/>
    </xf>
    <xf numFmtId="164" fontId="54" fillId="29" borderId="39" xfId="0" applyNumberFormat="1" applyFont="1" applyFill="1" applyBorder="1" applyAlignment="1">
      <alignment vertical="center"/>
    </xf>
    <xf numFmtId="164" fontId="54" fillId="29" borderId="36" xfId="0" applyNumberFormat="1" applyFont="1" applyFill="1" applyBorder="1" applyAlignment="1">
      <alignment vertical="center"/>
    </xf>
    <xf numFmtId="164" fontId="54" fillId="29" borderId="37" xfId="0" applyNumberFormat="1" applyFont="1" applyFill="1" applyBorder="1" applyAlignment="1">
      <alignment vertical="center"/>
    </xf>
    <xf numFmtId="164" fontId="54" fillId="29" borderId="40" xfId="0" applyNumberFormat="1" applyFont="1" applyFill="1" applyBorder="1" applyAlignment="1">
      <alignment vertical="center"/>
    </xf>
    <xf numFmtId="164" fontId="54" fillId="29" borderId="41" xfId="0" applyNumberFormat="1" applyFont="1" applyFill="1" applyBorder="1" applyAlignment="1">
      <alignment vertical="center"/>
    </xf>
    <xf numFmtId="164" fontId="54" fillId="29" borderId="67" xfId="0" applyNumberFormat="1" applyFont="1" applyFill="1" applyBorder="1" applyAlignment="1">
      <alignment vertical="center"/>
    </xf>
    <xf numFmtId="164" fontId="54" fillId="29" borderId="61" xfId="0" applyNumberFormat="1" applyFont="1" applyFill="1" applyBorder="1" applyAlignment="1">
      <alignment vertical="center"/>
    </xf>
    <xf numFmtId="164" fontId="54" fillId="29" borderId="15" xfId="0" applyNumberFormat="1" applyFont="1" applyFill="1" applyBorder="1" applyAlignment="1">
      <alignment vertical="center"/>
    </xf>
    <xf numFmtId="164" fontId="54" fillId="29" borderId="16" xfId="0" applyNumberFormat="1" applyFont="1" applyFill="1" applyBorder="1" applyAlignment="1">
      <alignment vertical="center"/>
    </xf>
    <xf numFmtId="164" fontId="54" fillId="29" borderId="62" xfId="0" applyNumberFormat="1" applyFont="1" applyFill="1" applyBorder="1" applyAlignment="1">
      <alignment vertical="center"/>
    </xf>
    <xf numFmtId="164" fontId="54" fillId="29" borderId="66" xfId="0" applyNumberFormat="1" applyFont="1" applyFill="1" applyBorder="1" applyAlignment="1">
      <alignment vertical="center"/>
    </xf>
    <xf numFmtId="164" fontId="54" fillId="29" borderId="16" xfId="0" applyNumberFormat="1" applyFont="1" applyFill="1" applyBorder="1"/>
    <xf numFmtId="164" fontId="54" fillId="29" borderId="17" xfId="0" applyNumberFormat="1" applyFont="1" applyFill="1" applyBorder="1" applyAlignment="1">
      <alignment vertical="center"/>
    </xf>
    <xf numFmtId="164" fontId="54" fillId="29" borderId="68" xfId="0" applyNumberFormat="1" applyFont="1" applyFill="1" applyBorder="1" applyAlignment="1">
      <alignment vertical="center"/>
    </xf>
    <xf numFmtId="165" fontId="57" fillId="30" borderId="24" xfId="0" applyNumberFormat="1" applyFont="1" applyFill="1" applyBorder="1" applyAlignment="1">
      <alignment vertical="center"/>
    </xf>
    <xf numFmtId="165" fontId="58" fillId="31" borderId="21" xfId="0" applyNumberFormat="1" applyFont="1" applyFill="1" applyBorder="1" applyAlignment="1">
      <alignment vertical="center"/>
    </xf>
    <xf numFmtId="164" fontId="28" fillId="26" borderId="15" xfId="1" applyNumberFormat="1" applyFont="1" applyFill="1" applyBorder="1" applyAlignment="1">
      <alignment vertical="center"/>
    </xf>
    <xf numFmtId="164" fontId="62" fillId="26" borderId="69" xfId="1" applyNumberFormat="1" applyFont="1" applyFill="1" applyBorder="1" applyAlignment="1">
      <alignment vertical="center"/>
    </xf>
    <xf numFmtId="164" fontId="28" fillId="29" borderId="69" xfId="1" applyNumberFormat="1" applyFont="1" applyFill="1" applyBorder="1" applyAlignment="1">
      <alignment vertical="center"/>
    </xf>
    <xf numFmtId="164" fontId="28" fillId="29" borderId="15" xfId="1" applyNumberFormat="1" applyFont="1" applyFill="1" applyBorder="1" applyAlignment="1">
      <alignment vertical="center"/>
    </xf>
    <xf numFmtId="17" fontId="0" fillId="0" borderId="0" xfId="0" applyNumberFormat="1"/>
    <xf numFmtId="169" fontId="0" fillId="0" borderId="0" xfId="0" applyNumberFormat="1"/>
    <xf numFmtId="0" fontId="2" fillId="0" borderId="0" xfId="0" applyFont="1"/>
    <xf numFmtId="14" fontId="77" fillId="0" borderId="0" xfId="0" applyNumberFormat="1" applyFont="1"/>
    <xf numFmtId="0" fontId="77" fillId="0" borderId="0" xfId="0" applyFont="1"/>
    <xf numFmtId="169" fontId="77" fillId="0" borderId="0" xfId="0" applyNumberFormat="1" applyFont="1"/>
    <xf numFmtId="14" fontId="78" fillId="0" borderId="0" xfId="0" applyNumberFormat="1" applyFont="1"/>
    <xf numFmtId="0" fontId="78" fillId="0" borderId="0" xfId="0" applyFont="1"/>
    <xf numFmtId="169" fontId="78" fillId="0" borderId="0" xfId="0" applyNumberFormat="1" applyFont="1"/>
    <xf numFmtId="169" fontId="0" fillId="30" borderId="0" xfId="0" applyNumberFormat="1" applyFill="1"/>
    <xf numFmtId="169" fontId="0" fillId="33" borderId="0" xfId="0" applyNumberFormat="1" applyFill="1"/>
    <xf numFmtId="169" fontId="79" fillId="0" borderId="0" xfId="0" applyNumberFormat="1" applyFont="1" applyAlignment="1">
      <alignment horizontal="right"/>
    </xf>
    <xf numFmtId="169" fontId="79" fillId="28" borderId="0" xfId="0" applyNumberFormat="1" applyFont="1" applyFill="1"/>
    <xf numFmtId="169" fontId="2" fillId="0" borderId="0" xfId="0" applyNumberFormat="1" applyFont="1"/>
    <xf numFmtId="0" fontId="8" fillId="0" borderId="0" xfId="0" applyFont="1"/>
    <xf numFmtId="169" fontId="80" fillId="28" borderId="0" xfId="0" applyNumberFormat="1" applyFont="1" applyFill="1"/>
    <xf numFmtId="169" fontId="8" fillId="30" borderId="0" xfId="0" applyNumberFormat="1" applyFont="1" applyFill="1"/>
    <xf numFmtId="169" fontId="8" fillId="0" borderId="0" xfId="0" applyNumberFormat="1" applyFont="1"/>
    <xf numFmtId="169" fontId="8" fillId="0" borderId="0" xfId="0" applyNumberFormat="1" applyFont="1" applyFill="1"/>
    <xf numFmtId="169" fontId="80" fillId="0" borderId="0" xfId="0" applyNumberFormat="1" applyFont="1" applyAlignment="1">
      <alignment horizontal="right"/>
    </xf>
    <xf numFmtId="169" fontId="81" fillId="0" borderId="0" xfId="0" applyNumberFormat="1" applyFont="1"/>
    <xf numFmtId="17" fontId="8" fillId="0" borderId="0" xfId="0" applyNumberFormat="1" applyFont="1"/>
    <xf numFmtId="14" fontId="81" fillId="0" borderId="0" xfId="0" applyNumberFormat="1" applyFont="1"/>
    <xf numFmtId="0" fontId="81" fillId="0" borderId="0" xfId="0" applyFont="1"/>
    <xf numFmtId="0" fontId="8" fillId="0" borderId="0" xfId="0" applyFont="1" applyFill="1"/>
    <xf numFmtId="0" fontId="81" fillId="32" borderId="0" xfId="0" applyFont="1" applyFill="1"/>
    <xf numFmtId="0" fontId="77" fillId="0" borderId="0" xfId="0" applyFont="1" applyFill="1"/>
    <xf numFmtId="0" fontId="2" fillId="0" borderId="0" xfId="0" applyFont="1" applyFill="1"/>
    <xf numFmtId="0" fontId="52" fillId="23" borderId="42" xfId="0" applyFont="1" applyFill="1" applyBorder="1" applyAlignment="1">
      <alignment vertical="center"/>
    </xf>
    <xf numFmtId="0" fontId="23" fillId="0" borderId="44" xfId="0" applyFont="1" applyBorder="1" applyAlignment="1">
      <alignment horizontal="left" vertical="center"/>
    </xf>
    <xf numFmtId="0" fontId="0" fillId="20" borderId="45" xfId="0" applyFill="1" applyBorder="1" applyAlignment="1">
      <alignment horizontal="center"/>
    </xf>
    <xf numFmtId="0" fontId="23" fillId="20" borderId="44" xfId="0" applyFont="1" applyFill="1" applyBorder="1" applyAlignment="1">
      <alignment horizontal="left" vertical="center"/>
    </xf>
    <xf numFmtId="164" fontId="53" fillId="26" borderId="0" xfId="0" applyNumberFormat="1" applyFont="1" applyFill="1" applyBorder="1" applyAlignment="1">
      <alignment horizontal="center"/>
    </xf>
    <xf numFmtId="0" fontId="23" fillId="20" borderId="44" xfId="0" applyFont="1" applyFill="1" applyBorder="1" applyAlignment="1" applyProtection="1">
      <alignment horizontal="left" vertical="center"/>
    </xf>
    <xf numFmtId="0" fontId="32" fillId="0" borderId="44" xfId="0" applyFont="1" applyBorder="1" applyAlignment="1" applyProtection="1">
      <alignment horizontal="right" vertical="center"/>
    </xf>
    <xf numFmtId="0" fontId="33" fillId="20" borderId="44" xfId="0" applyFont="1" applyFill="1" applyBorder="1" applyAlignment="1">
      <alignment horizontal="right" vertical="center"/>
    </xf>
    <xf numFmtId="0" fontId="32" fillId="20" borderId="44" xfId="0" applyFont="1" applyFill="1" applyBorder="1" applyAlignment="1">
      <alignment horizontal="right" vertical="center"/>
    </xf>
    <xf numFmtId="37" fontId="30" fillId="28" borderId="50" xfId="39" applyFont="1" applyFill="1" applyBorder="1" applyAlignment="1" applyProtection="1">
      <alignment horizontal="center" vertical="center"/>
    </xf>
    <xf numFmtId="37" fontId="30" fillId="28" borderId="51" xfId="39" applyFont="1" applyFill="1" applyBorder="1" applyAlignment="1" applyProtection="1">
      <alignment horizontal="center" vertical="center"/>
    </xf>
    <xf numFmtId="37" fontId="30" fillId="28" borderId="52" xfId="39" applyFont="1" applyFill="1" applyBorder="1" applyAlignment="1" applyProtection="1">
      <alignment horizontal="center" vertical="center"/>
    </xf>
    <xf numFmtId="37" fontId="30" fillId="28" borderId="53" xfId="39" applyFont="1" applyFill="1" applyBorder="1" applyAlignment="1" applyProtection="1">
      <alignment horizontal="center" vertical="center"/>
    </xf>
    <xf numFmtId="37" fontId="30" fillId="28" borderId="54" xfId="39" applyFont="1" applyFill="1" applyBorder="1" applyAlignment="1" applyProtection="1">
      <alignment horizontal="center" vertical="center"/>
    </xf>
    <xf numFmtId="37" fontId="30" fillId="28" borderId="55" xfId="39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76" fillId="20" borderId="57" xfId="0" applyFont="1" applyFill="1" applyBorder="1" applyAlignment="1">
      <alignment horizontal="center" vertical="center"/>
    </xf>
    <xf numFmtId="0" fontId="76" fillId="20" borderId="58" xfId="0" applyFont="1" applyFill="1" applyBorder="1" applyAlignment="1">
      <alignment horizontal="center" vertical="center"/>
    </xf>
    <xf numFmtId="0" fontId="76" fillId="20" borderId="59" xfId="0" applyFont="1" applyFill="1" applyBorder="1" applyAlignment="1">
      <alignment horizontal="center" vertical="center"/>
    </xf>
    <xf numFmtId="37" fontId="30" fillId="28" borderId="27" xfId="39" applyFont="1" applyFill="1" applyBorder="1" applyAlignment="1" applyProtection="1">
      <alignment horizontal="center" vertical="center"/>
    </xf>
    <xf numFmtId="168" fontId="74" fillId="27" borderId="46" xfId="39" applyNumberFormat="1" applyFont="1" applyFill="1" applyBorder="1" applyAlignment="1" applyProtection="1">
      <alignment horizontal="center"/>
      <protection locked="0"/>
    </xf>
    <xf numFmtId="0" fontId="79" fillId="34" borderId="0" xfId="0" applyFont="1" applyFill="1" applyAlignment="1">
      <alignment horizontal="center"/>
    </xf>
    <xf numFmtId="0" fontId="79" fillId="35" borderId="0" xfId="0" applyFont="1" applyFill="1" applyAlignment="1">
      <alignment horizontal="center"/>
    </xf>
    <xf numFmtId="0" fontId="80" fillId="34" borderId="0" xfId="0" applyFont="1" applyFill="1" applyAlignment="1">
      <alignment horizontal="center"/>
    </xf>
  </cellXfs>
  <cellStyles count="45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Neutral" xfId="37" xr:uid="{00000000-0005-0000-0000-000023000000}"/>
    <cellStyle name="NívelLinha_1" xfId="1" builtinId="1" iLevel="0"/>
    <cellStyle name="Normal" xfId="0" builtinId="0"/>
    <cellStyle name="Normal 2" xfId="38" xr:uid="{00000000-0005-0000-0000-000026000000}"/>
    <cellStyle name="Normal_Anual" xfId="39" xr:uid="{00000000-0005-0000-0000-000027000000}"/>
    <cellStyle name="Note" xfId="40" xr:uid="{00000000-0005-0000-0000-000028000000}"/>
    <cellStyle name="Output" xfId="41" xr:uid="{00000000-0005-0000-0000-000029000000}"/>
    <cellStyle name="Title" xfId="42" xr:uid="{00000000-0005-0000-0000-00002A000000}"/>
    <cellStyle name="Total" xfId="43" builtinId="25" customBuiltin="1"/>
    <cellStyle name="Warning Text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98342541436461E-2"/>
          <c:y val="4.5016112508880525E-2"/>
          <c:w val="0.8596685082872928"/>
          <c:h val="0.70578833540709118"/>
        </c:manualLayout>
      </c:layout>
      <c:lineChart>
        <c:grouping val="standard"/>
        <c:varyColors val="0"/>
        <c:ser>
          <c:idx val="0"/>
          <c:order val="0"/>
          <c:tx>
            <c:strRef>
              <c:f>Orcamento!$B$120</c:f>
              <c:strCache>
                <c:ptCount val="1"/>
                <c:pt idx="0">
                  <c:v>Rendimentos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Orcamento!$C$119:$N$119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Orcamento!$C$120:$N$120</c:f>
              <c:numCache>
                <c:formatCode>_(* #\ ##0.00_);[Red]_(*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C-4CF7-9CB7-07A40E7F1C79}"/>
            </c:ext>
          </c:extLst>
        </c:ser>
        <c:ser>
          <c:idx val="1"/>
          <c:order val="1"/>
          <c:tx>
            <c:strRef>
              <c:f>Orcamento!$B$121</c:f>
              <c:strCache>
                <c:ptCount val="1"/>
                <c:pt idx="0">
                  <c:v>Gastos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Orcamento!$C$119:$N$119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Orcamento!$C$121:$N$121</c:f>
              <c:numCache>
                <c:formatCode>_(* #\ ##0.00_);[Red]_(*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1685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C-4CF7-9CB7-07A40E7F1C79}"/>
            </c:ext>
          </c:extLst>
        </c:ser>
        <c:ser>
          <c:idx val="2"/>
          <c:order val="2"/>
          <c:tx>
            <c:strRef>
              <c:f>Orcamento!$B$122</c:f>
              <c:strCache>
                <c:ptCount val="1"/>
                <c:pt idx="0">
                  <c:v>Saldo do Mês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Orcamento!$C$119:$N$119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Orcamento!$C$122:$N$122</c:f>
              <c:numCache>
                <c:formatCode>_(* #\ ##0.00_);[Red]_(* \(#\ 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-485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C-4CF7-9CB7-07A40E7F1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55624"/>
        <c:axId val="162957584"/>
      </c:lineChart>
      <c:catAx>
        <c:axId val="162955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62957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95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\ ##0.00_);[Red]_(* \(#\ 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1629556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375690607734808"/>
          <c:y val="0.88263665594855301"/>
          <c:w val="0.51712707182320439"/>
          <c:h val="2.89389067524115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pt-P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rebuchet MS" pitchFamily="34" charset="0"/>
          <a:ea typeface="Arial"/>
          <a:cs typeface="Arial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49212598500000021" footer="0.49212598500000021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r>
              <a:rPr lang="pt-PT"/>
              <a:t>Poupança</a:t>
            </a:r>
          </a:p>
        </c:rich>
      </c:tx>
      <c:layout>
        <c:manualLayout>
          <c:xMode val="edge"/>
          <c:yMode val="edge"/>
          <c:x val="0.28841665876102834"/>
          <c:y val="3.8062432397679397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518165848745603E-2"/>
          <c:y val="0.32276657060518732"/>
          <c:w val="0.57349465066671079"/>
          <c:h val="0.5158501440922188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27-4A09-BBE3-2F0045951033}"/>
              </c:ext>
            </c:extLst>
          </c:dPt>
          <c:dPt>
            <c:idx val="1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27-4A09-BBE3-2F004595103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27-4A09-BBE3-2F0045951033}"/>
              </c:ext>
            </c:extLst>
          </c:dPt>
          <c:dLbls>
            <c:numFmt formatCode="[&gt;0.02]0.0%;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Orcamento!$B$101:$B$104</c:f>
              <c:strCache>
                <c:ptCount val="4"/>
                <c:pt idx="0">
                  <c:v>Pessoa 1</c:v>
                </c:pt>
                <c:pt idx="1">
                  <c:v>Pessoa 2</c:v>
                </c:pt>
                <c:pt idx="2">
                  <c:v>Montepio</c:v>
                </c:pt>
                <c:pt idx="3">
                  <c:v>Outro</c:v>
                </c:pt>
              </c:strCache>
            </c:strRef>
          </c:cat>
          <c:val>
            <c:numRef>
              <c:f>Orcamento!$O$101:$O$104</c:f>
              <c:numCache>
                <c:formatCode>_(* #\ ##0.00_);_(* \(#\ 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27-4A09-BBE3-2F004595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75979508585521"/>
          <c:y val="0.49855907780979825"/>
          <c:w val="0.2506026626189799"/>
          <c:h val="0.195965417867435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E3E3E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49212598500000021" footer="0.49212598500000021"/>
    <c:pageSetup orientation="landscape" horizontalDpi="-3" verticalDpi="36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cap="all" baseline="0"/>
            </a:pPr>
            <a:r>
              <a:rPr lang="pt-BR" sz="1100" cap="all" baseline="0"/>
              <a:t>Escritório</a:t>
            </a:r>
          </a:p>
        </c:rich>
      </c:tx>
      <c:layout>
        <c:manualLayout>
          <c:xMode val="edge"/>
          <c:yMode val="edge"/>
          <c:x val="0.4326251146317554"/>
          <c:y val="3.8062055274252195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747090016813383E-2"/>
          <c:y val="0.35127478753541086"/>
          <c:w val="0.53494038843701563"/>
          <c:h val="0.4759206798866856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9B-4CED-A9F7-ABBA0EE1F599}"/>
              </c:ext>
            </c:extLst>
          </c:dPt>
          <c:dPt>
            <c:idx val="1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9B-4CED-A9F7-ABBA0EE1F599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9B-4CED-A9F7-ABBA0EE1F599}"/>
              </c:ext>
            </c:extLst>
          </c:dPt>
          <c:dPt>
            <c:idx val="3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9B-4CED-A9F7-ABBA0EE1F599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9B-4CED-A9F7-ABBA0EE1F59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69B-4CED-A9F7-ABBA0EE1F599}"/>
              </c:ext>
            </c:extLst>
          </c:dPt>
          <c:dPt>
            <c:idx val="6"/>
            <c:bubble3D val="0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69B-4CED-A9F7-ABBA0EE1F599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69B-4CED-A9F7-ABBA0EE1F59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69B-4CED-A9F7-ABBA0EE1F599}"/>
              </c:ext>
            </c:extLst>
          </c:dPt>
          <c:dLbls>
            <c:numFmt formatCode="[&gt;0.02]0.0%;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Orcamento!$B$85:$B$98</c:f>
              <c:strCache>
                <c:ptCount val="14"/>
                <c:pt idx="0">
                  <c:v>Programa</c:v>
                </c:pt>
                <c:pt idx="1">
                  <c:v>Economato</c:v>
                </c:pt>
                <c:pt idx="2">
                  <c:v>Luz</c:v>
                </c:pt>
                <c:pt idx="3">
                  <c:v>Água</c:v>
                </c:pt>
                <c:pt idx="4">
                  <c:v>Telemóvel</c:v>
                </c:pt>
                <c:pt idx="5">
                  <c:v>Telefone fixo e Net</c:v>
                </c:pt>
                <c:pt idx="6">
                  <c:v>Renda</c:v>
                </c:pt>
                <c:pt idx="7">
                  <c:v>seg.social</c:v>
                </c:pt>
                <c:pt idx="8">
                  <c:v>Quotas/formaç OTOC</c:v>
                </c:pt>
                <c:pt idx="9">
                  <c:v>Despesas bancárias</c:v>
                </c:pt>
                <c:pt idx="10">
                  <c:v>Limpeza</c:v>
                </c:pt>
                <c:pt idx="11">
                  <c:v>Seguro AT</c:v>
                </c:pt>
                <c:pt idx="12">
                  <c:v>Decoração</c:v>
                </c:pt>
                <c:pt idx="13">
                  <c:v>Outros</c:v>
                </c:pt>
              </c:strCache>
            </c:strRef>
          </c:cat>
          <c:val>
            <c:numRef>
              <c:f>Orcamento!$O$74:$O$82</c:f>
              <c:numCache>
                <c:formatCode>_(* #\ ##0.00_);_(* \(#\ ##0.00\);_(* "-"??_);_(@_)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69B-4CED-A9F7-ABBA0EE1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915738544730099"/>
          <c:y val="0.30594900849858359"/>
          <c:w val="0.29156651804066658"/>
          <c:h val="0.512747875354107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E3E3E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0.3937007874015751" l="0.19685039370078702" r="0.19685039370078702" t="0.78740157480314998" header="0.11811023622047202" footer="0.511811023622047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03222097457851"/>
          <c:y val="0.27301629621821716"/>
          <c:w val="0.42824363846537206"/>
          <c:h val="0.5079372952897062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DA-4B9E-BCB3-E8EE254EA81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DA-4B9E-BCB3-E8EE254EA815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DA-4B9E-BCB3-E8EE254EA815}"/>
              </c:ext>
            </c:extLst>
          </c:dPt>
          <c:dPt>
            <c:idx val="3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DA-4B9E-BCB3-E8EE254EA815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DA-4B9E-BCB3-E8EE254EA815}"/>
              </c:ext>
            </c:extLst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0DA-4B9E-BCB3-E8EE254EA815}"/>
              </c:ext>
            </c:extLst>
          </c:dPt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0DA-4B9E-BCB3-E8EE254EA815}"/>
              </c:ext>
            </c:extLst>
          </c:dPt>
          <c:dPt>
            <c:idx val="7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0DA-4B9E-BCB3-E8EE254EA81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0DA-4B9E-BCB3-E8EE254EA815}"/>
              </c:ext>
            </c:extLst>
          </c:dPt>
          <c:dLbls>
            <c:dLbl>
              <c:idx val="7"/>
              <c:layout>
                <c:manualLayout>
                  <c:x val="7.1888382373255805E-3"/>
                  <c:y val="-1.14485833988552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DA-4B9E-BCB3-E8EE254EA815}"/>
                </c:ext>
              </c:extLst>
            </c:dLbl>
            <c:dLbl>
              <c:idx val="8"/>
              <c:layout>
                <c:manualLayout>
                  <c:x val="1.68558629419443E-2"/>
                  <c:y val="-3.74977874509536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0DA-4B9E-BCB3-E8EE254EA81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Orcamento!$B$107:$B$117</c:f>
              <c:strCache>
                <c:ptCount val="11"/>
                <c:pt idx="0">
                  <c:v>Creche</c:v>
                </c:pt>
                <c:pt idx="1">
                  <c:v>Música</c:v>
                </c:pt>
                <c:pt idx="2">
                  <c:v>Material escolar</c:v>
                </c:pt>
                <c:pt idx="3">
                  <c:v>cabelo</c:v>
                </c:pt>
                <c:pt idx="4">
                  <c:v>Fraldas</c:v>
                </c:pt>
                <c:pt idx="5">
                  <c:v>Piscina</c:v>
                </c:pt>
                <c:pt idx="6">
                  <c:v>Passeios</c:v>
                </c:pt>
                <c:pt idx="7">
                  <c:v>Vestuário</c:v>
                </c:pt>
                <c:pt idx="8">
                  <c:v>Higiene</c:v>
                </c:pt>
                <c:pt idx="9">
                  <c:v>Saúde/Medicamentos</c:v>
                </c:pt>
                <c:pt idx="10">
                  <c:v>Outros</c:v>
                </c:pt>
              </c:strCache>
            </c:strRef>
          </c:cat>
          <c:val>
            <c:numRef>
              <c:f>Orcamento!$O$107:$O$117</c:f>
              <c:numCache>
                <c:formatCode>_(* #\ ##0.00_);_(* \(#\ 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0DA-4B9E-BCB3-E8EE254EA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3342705009173"/>
          <c:y val="0.25238128567262424"/>
          <c:w val="0.24799093569101793"/>
          <c:h val="0.555556388784735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pt-PT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31782164832661"/>
          <c:y val="0.25039639027553484"/>
          <c:w val="0.45560773652419984"/>
          <c:h val="0.5309037388753425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3D-4494-A981-DA2B2A66058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3D-4494-A981-DA2B2A66058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3D-4494-A981-DA2B2A66058A}"/>
              </c:ext>
            </c:extLst>
          </c:dPt>
          <c:dPt>
            <c:idx val="3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3D-4494-A981-DA2B2A66058A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13D-4494-A981-DA2B2A66058A}"/>
              </c:ext>
            </c:extLst>
          </c:dPt>
          <c:dPt>
            <c:idx val="5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13D-4494-A981-DA2B2A66058A}"/>
              </c:ext>
            </c:extLst>
          </c:dPt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13D-4494-A981-DA2B2A66058A}"/>
              </c:ext>
            </c:extLst>
          </c:dPt>
          <c:dPt>
            <c:idx val="7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13D-4494-A981-DA2B2A66058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Orcamento!$B$129:$B$137</c:f>
              <c:strCache>
                <c:ptCount val="9"/>
                <c:pt idx="0">
                  <c:v>HABITAÇÃO</c:v>
                </c:pt>
                <c:pt idx="1">
                  <c:v>SAÚDE</c:v>
                </c:pt>
                <c:pt idx="2">
                  <c:v>Automóvel XQ</c:v>
                </c:pt>
                <c:pt idx="3">
                  <c:v>AUTOMÓVEL LN</c:v>
                </c:pt>
                <c:pt idx="4">
                  <c:v>DESPESAS PESSOAIS</c:v>
                </c:pt>
                <c:pt idx="5">
                  <c:v>LAZER</c:v>
                </c:pt>
                <c:pt idx="6">
                  <c:v>Escritório</c:v>
                </c:pt>
                <c:pt idx="7">
                  <c:v>Poupança</c:v>
                </c:pt>
                <c:pt idx="8">
                  <c:v>DEPENDENTES</c:v>
                </c:pt>
              </c:strCache>
            </c:strRef>
          </c:cat>
          <c:val>
            <c:numRef>
              <c:f>Orcamento!$C$129:$C$137</c:f>
              <c:numCache>
                <c:formatCode>_(* #\ ##0.00_);_(* \(#\ ##0.00\);_(* "-"??_);_(@_)</c:formatCode>
                <c:ptCount val="9"/>
                <c:pt idx="0">
                  <c:v>1235</c:v>
                </c:pt>
                <c:pt idx="1">
                  <c:v>0</c:v>
                </c:pt>
                <c:pt idx="2">
                  <c:v>300</c:v>
                </c:pt>
                <c:pt idx="3">
                  <c:v>0</c:v>
                </c:pt>
                <c:pt idx="4">
                  <c:v>50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13D-4494-A981-DA2B2A660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0784458017523"/>
          <c:y val="0.18858970679378231"/>
          <c:w val="0.24766367405008949"/>
          <c:h val="0.5546756180041679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pt-PT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cap="all" baseline="0"/>
            </a:pPr>
            <a:r>
              <a:rPr lang="pt-BR" sz="1100" cap="all" baseline="0"/>
              <a:t>Rendimentos</a:t>
            </a:r>
          </a:p>
        </c:rich>
      </c:tx>
      <c:layout>
        <c:manualLayout>
          <c:xMode val="edge"/>
          <c:yMode val="edge"/>
          <c:x val="0.34988267278046092"/>
          <c:y val="3.8062461293461913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665871121718381E-2"/>
          <c:y val="0.33988764044943831"/>
          <c:w val="0.55847255369928417"/>
          <c:h val="0.49157303370786526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B6-4B75-B36D-798ABBB3B6E7}"/>
              </c:ext>
            </c:extLst>
          </c:dPt>
          <c:dPt>
            <c:idx val="1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B6-4B75-B36D-798ABBB3B6E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B6-4B75-B36D-798ABBB3B6E7}"/>
              </c:ext>
            </c:extLst>
          </c:dPt>
          <c:dPt>
            <c:idx val="3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B6-4B75-B36D-798ABBB3B6E7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B6-4B75-B36D-798ABBB3B6E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7B6-4B75-B36D-798ABBB3B6E7}"/>
              </c:ext>
            </c:extLst>
          </c:dPt>
          <c:dPt>
            <c:idx val="6"/>
            <c:bubble3D val="0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7B6-4B75-B36D-798ABBB3B6E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7B6-4B75-B36D-798ABBB3B6E7}"/>
              </c:ext>
            </c:extLst>
          </c:dPt>
          <c:dLbls>
            <c:numFmt formatCode="[&gt;0.02]0.0%;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Orcamento!$B$11:$B$18</c:f>
              <c:strCache>
                <c:ptCount val="8"/>
                <c:pt idx="0">
                  <c:v>Ordenado</c:v>
                </c:pt>
                <c:pt idx="1">
                  <c:v>IRS</c:v>
                </c:pt>
                <c:pt idx="2">
                  <c:v>subsídio desemprego</c:v>
                </c:pt>
                <c:pt idx="3">
                  <c:v>Recibos Catarina</c:v>
                </c:pt>
                <c:pt idx="4">
                  <c:v>Acordo</c:v>
                </c:pt>
                <c:pt idx="5">
                  <c:v>Juros</c:v>
                </c:pt>
                <c:pt idx="6">
                  <c:v>Empréstimos</c:v>
                </c:pt>
                <c:pt idx="7">
                  <c:v>Outros</c:v>
                </c:pt>
              </c:strCache>
            </c:strRef>
          </c:cat>
          <c:val>
            <c:numRef>
              <c:f>Orcamento!$O$11:$O$18</c:f>
              <c:numCache>
                <c:formatCode>_(* #\ ##0.00_);_(* \(#\ ##0.00\);_(* "-"??_);_(@_)</c:formatCode>
                <c:ptCount val="8"/>
                <c:pt idx="0">
                  <c:v>1200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7B6-4B75-B36D-798ABBB3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03102625298328"/>
          <c:y val="0.33707865168539325"/>
          <c:w val="0.3054892601431981"/>
          <c:h val="0.5280898876404494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E3E3E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 pitchFamily="34" charset="0"/>
          <a:ea typeface="Arial"/>
          <a:cs typeface="Arial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49212598500000021" footer="0.49212598500000021"/>
    <c:pageSetup orientation="landscape" horizontalDpi="-3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cap="all" baseline="0"/>
            </a:pPr>
            <a:r>
              <a:rPr lang="pt-BR" sz="1100" cap="all" baseline="0"/>
              <a:t>Habitação</a:t>
            </a:r>
          </a:p>
        </c:rich>
      </c:tx>
      <c:layout>
        <c:manualLayout>
          <c:xMode val="edge"/>
          <c:yMode val="edge"/>
          <c:x val="0.38534373107207753"/>
          <c:y val="3.8062301035899922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538461538461564E-2"/>
          <c:y val="0.35854439815410039"/>
          <c:w val="0.52163461538461553"/>
          <c:h val="0.4565838820243622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52-4EC1-BE02-5CFCAF738E95}"/>
              </c:ext>
            </c:extLst>
          </c:dPt>
          <c:dPt>
            <c:idx val="1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452-4EC1-BE02-5CFCAF738E9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452-4EC1-BE02-5CFCAF738E95}"/>
              </c:ext>
            </c:extLst>
          </c:dPt>
          <c:dPt>
            <c:idx val="3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452-4EC1-BE02-5CFCAF738E95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452-4EC1-BE02-5CFCAF738E9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452-4EC1-BE02-5CFCAF738E95}"/>
              </c:ext>
            </c:extLst>
          </c:dPt>
          <c:dPt>
            <c:idx val="6"/>
            <c:bubble3D val="0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452-4EC1-BE02-5CFCAF738E95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452-4EC1-BE02-5CFCAF738E9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452-4EC1-BE02-5CFCAF738E9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452-4EC1-BE02-5CFCAF738E9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452-4EC1-BE02-5CFCAF738E95}"/>
              </c:ext>
            </c:extLst>
          </c:dPt>
          <c:dLbls>
            <c:numFmt formatCode="[&gt;0.02]0.0%;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Orcamento!$B$21:$B$35</c:f>
              <c:strCache>
                <c:ptCount val="15"/>
                <c:pt idx="0">
                  <c:v>Aluguer/Prestação</c:v>
                </c:pt>
                <c:pt idx="1">
                  <c:v>Condomínio</c:v>
                </c:pt>
                <c:pt idx="2">
                  <c:v>Agua</c:v>
                </c:pt>
                <c:pt idx="3">
                  <c:v>Luz</c:v>
                </c:pt>
                <c:pt idx="4">
                  <c:v>Telemovel</c:v>
                </c:pt>
                <c:pt idx="5">
                  <c:v>Gás</c:v>
                </c:pt>
                <c:pt idx="6">
                  <c:v>TV por Cabo</c:v>
                </c:pt>
                <c:pt idx="7">
                  <c:v>Supermercado</c:v>
                </c:pt>
                <c:pt idx="8">
                  <c:v>Frutaria</c:v>
                </c:pt>
                <c:pt idx="9">
                  <c:v>Talho</c:v>
                </c:pt>
                <c:pt idx="10">
                  <c:v>Peixaria</c:v>
                </c:pt>
                <c:pt idx="11">
                  <c:v>Seguro paredes</c:v>
                </c:pt>
                <c:pt idx="12">
                  <c:v>Seguro Recheio</c:v>
                </c:pt>
                <c:pt idx="13">
                  <c:v>IMI</c:v>
                </c:pt>
                <c:pt idx="14">
                  <c:v>Outros</c:v>
                </c:pt>
              </c:strCache>
            </c:strRef>
          </c:cat>
          <c:val>
            <c:numRef>
              <c:f>Orcamento!$O$21:$O$35</c:f>
              <c:numCache>
                <c:formatCode>_(* #\ ##0.00_);_(* \(#\ ##0.00\);_(* "-"??_);_(@_)</c:formatCode>
                <c:ptCount val="15"/>
                <c:pt idx="0">
                  <c:v>600</c:v>
                </c:pt>
                <c:pt idx="1">
                  <c:v>45</c:v>
                </c:pt>
                <c:pt idx="2">
                  <c:v>35</c:v>
                </c:pt>
                <c:pt idx="3">
                  <c:v>60</c:v>
                </c:pt>
                <c:pt idx="4">
                  <c:v>40</c:v>
                </c:pt>
                <c:pt idx="5">
                  <c:v>25</c:v>
                </c:pt>
                <c:pt idx="6">
                  <c:v>30</c:v>
                </c:pt>
                <c:pt idx="7">
                  <c:v>400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452-4EC1-BE02-5CFCAF738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07692307692313"/>
          <c:y val="6.1624818432735998E-2"/>
          <c:w val="0.31730769230769229"/>
          <c:h val="0.92997453271219777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E3E3E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 pitchFamily="34" charset="0"/>
          <a:ea typeface="Arial"/>
          <a:cs typeface="Arial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49212598500000021" footer="0.49212598500000021"/>
    <c:pageSetup orientation="landscape" horizontalDpi="-3" verticalDpi="36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cap="all" baseline="0"/>
            </a:pPr>
            <a:r>
              <a:rPr lang="pt-BR" sz="1100" cap="all" baseline="0"/>
              <a:t>Saúde</a:t>
            </a:r>
          </a:p>
        </c:rich>
      </c:tx>
      <c:layout>
        <c:manualLayout>
          <c:xMode val="edge"/>
          <c:yMode val="edge"/>
          <c:x val="0.42553285851201778"/>
          <c:y val="3.8062487951717898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918854415274457E-2"/>
          <c:y val="0.33615911943613014"/>
          <c:w val="0.55847255369928417"/>
          <c:h val="0.49435164622960326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F8-4F4A-B802-577C80C6CDF6}"/>
              </c:ext>
            </c:extLst>
          </c:dPt>
          <c:dPt>
            <c:idx val="1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F8-4F4A-B802-577C80C6CDF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F8-4F4A-B802-577C80C6CDF6}"/>
              </c:ext>
            </c:extLst>
          </c:dPt>
          <c:dPt>
            <c:idx val="3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F8-4F4A-B802-577C80C6CDF6}"/>
              </c:ext>
            </c:extLst>
          </c:dPt>
          <c:dLbls>
            <c:numFmt formatCode="[&gt;0.02]0.0%;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Orcamento!$B$38:$B$41</c:f>
              <c:strCache>
                <c:ptCount val="4"/>
                <c:pt idx="0">
                  <c:v>Lentes</c:v>
                </c:pt>
                <c:pt idx="1">
                  <c:v>Consultas / Hospital</c:v>
                </c:pt>
                <c:pt idx="2">
                  <c:v>Medicamentos</c:v>
                </c:pt>
                <c:pt idx="3">
                  <c:v>Outros</c:v>
                </c:pt>
              </c:strCache>
            </c:strRef>
          </c:cat>
          <c:val>
            <c:numRef>
              <c:f>Orcamento!$O$38:$O$41</c:f>
              <c:numCache>
                <c:formatCode>_(* #\ ##0.00_);_(* \(#\ 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F8-4F4A-B802-577C80C6C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76372315035797"/>
          <c:y val="0.43220457612289992"/>
          <c:w val="0.25059665871121717"/>
          <c:h val="0.32768450553850265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E3E3E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 pitchFamily="34" charset="0"/>
          <a:ea typeface="Arial"/>
          <a:cs typeface="Arial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49212598500000021" footer="0.49212598500000021"/>
    <c:pageSetup orientation="landscape" horizontalDpi="-3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cap="all" baseline="0"/>
            </a:pPr>
            <a:r>
              <a:rPr lang="pt-BR" sz="1100" cap="all" baseline="0"/>
              <a:t>automóvel 1</a:t>
            </a:r>
          </a:p>
        </c:rich>
      </c:tx>
      <c:layout>
        <c:manualLayout>
          <c:xMode val="edge"/>
          <c:yMode val="edge"/>
          <c:x val="0.37115936779089054"/>
          <c:y val="3.8062461293461913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64406779661019"/>
          <c:y val="0.32865168539325856"/>
          <c:w val="0.58595641646489116"/>
          <c:h val="0.5140449438202245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96-44B2-8597-9123C7D69DE6}"/>
              </c:ext>
            </c:extLst>
          </c:dPt>
          <c:dPt>
            <c:idx val="1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96-44B2-8597-9123C7D69DE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96-44B2-8597-9123C7D69DE6}"/>
              </c:ext>
            </c:extLst>
          </c:dPt>
          <c:dPt>
            <c:idx val="3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96-44B2-8597-9123C7D69DE6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96-44B2-8597-9123C7D69DE6}"/>
              </c:ext>
            </c:extLst>
          </c:dPt>
          <c:dLbls>
            <c:numFmt formatCode="[&gt;0.02]0.0%;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Orcamento!$B$44:$B$49</c:f>
              <c:strCache>
                <c:ptCount val="6"/>
                <c:pt idx="0">
                  <c:v>Seguro</c:v>
                </c:pt>
                <c:pt idx="1">
                  <c:v>Combustível</c:v>
                </c:pt>
                <c:pt idx="2">
                  <c:v>IUC</c:v>
                </c:pt>
                <c:pt idx="3">
                  <c:v>Mecânico</c:v>
                </c:pt>
                <c:pt idx="4">
                  <c:v>Inspecção</c:v>
                </c:pt>
                <c:pt idx="5">
                  <c:v>Outros</c:v>
                </c:pt>
              </c:strCache>
            </c:strRef>
          </c:cat>
          <c:val>
            <c:numRef>
              <c:f>Orcamento!$O$44:$O$49</c:f>
              <c:numCache>
                <c:formatCode>_(* #\ ##0.00_);_(* \(#\ ##0.00\);_(* "-"??_);_(@_)</c:formatCode>
                <c:ptCount val="6"/>
                <c:pt idx="0">
                  <c:v>0</c:v>
                </c:pt>
                <c:pt idx="1">
                  <c:v>300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96-44B2-8597-9123C7D69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230024213075062"/>
          <c:y val="0.4410112359550562"/>
          <c:w val="0.11864406779661019"/>
          <c:h val="0.33146067415730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E3E3E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49212598500000021" footer="0.49212598500000021"/>
    <c:pageSetup orientation="landscape" horizontalDpi="-3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cap="all" baseline="0"/>
            </a:pPr>
            <a:r>
              <a:rPr lang="pt-BR" sz="1100" cap="all" baseline="0"/>
              <a:t>Automóvel 2</a:t>
            </a:r>
          </a:p>
        </c:rich>
      </c:tx>
      <c:layout>
        <c:manualLayout>
          <c:xMode val="edge"/>
          <c:yMode val="edge"/>
          <c:x val="0.37825139082495074"/>
          <c:y val="3.8062378954767405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732155226893382E-2"/>
          <c:y val="0.31624019609206983"/>
          <c:w val="0.61483325409461698"/>
          <c:h val="0.5498590796916168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B-4002-95D1-6EEE3213EF37}"/>
              </c:ext>
            </c:extLst>
          </c:dPt>
          <c:dPt>
            <c:idx val="1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4B-4002-95D1-6EEE3213EF3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4B-4002-95D1-6EEE3213EF37}"/>
              </c:ext>
            </c:extLst>
          </c:dPt>
          <c:dPt>
            <c:idx val="3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4B-4002-95D1-6EEE3213EF37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4B-4002-95D1-6EEE3213EF3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4B-4002-95D1-6EEE3213EF37}"/>
              </c:ext>
            </c:extLst>
          </c:dPt>
          <c:dPt>
            <c:idx val="6"/>
            <c:bubble3D val="0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24B-4002-95D1-6EEE3213EF3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24B-4002-95D1-6EEE3213EF37}"/>
              </c:ext>
            </c:extLst>
          </c:dPt>
          <c:dLbls>
            <c:numFmt formatCode="[&gt;0.02]0.0%;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Orcamento!$B$52:$B$59</c:f>
              <c:strCache>
                <c:ptCount val="8"/>
                <c:pt idx="0">
                  <c:v>Prestação</c:v>
                </c:pt>
                <c:pt idx="1">
                  <c:v>Seguro</c:v>
                </c:pt>
                <c:pt idx="2">
                  <c:v>Combustível</c:v>
                </c:pt>
                <c:pt idx="3">
                  <c:v>Lavagens</c:v>
                </c:pt>
                <c:pt idx="4">
                  <c:v>Imposto de Circulação</c:v>
                </c:pt>
                <c:pt idx="5">
                  <c:v>Mecânico</c:v>
                </c:pt>
                <c:pt idx="6">
                  <c:v>Multas</c:v>
                </c:pt>
                <c:pt idx="7">
                  <c:v>Outros</c:v>
                </c:pt>
              </c:strCache>
            </c:strRef>
          </c:cat>
          <c:val>
            <c:numRef>
              <c:f>Orcamento!$O$52:$O$59</c:f>
              <c:numCache>
                <c:formatCode>_(* #\ ##0.00_);_(* \(#\ 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24B-4002-95D1-6EEE3213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861344485049413"/>
          <c:y val="0.33618323350606816"/>
          <c:w val="0.17464139949013546"/>
          <c:h val="0.52991602545408323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E3E3E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 pitchFamily="34" charset="0"/>
          <a:ea typeface="Arial"/>
          <a:cs typeface="Arial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49212598500000021" footer="0.49212598500000021"/>
    <c:pageSetup orientation="landscape" horizontalDpi="-3" verticalDpi="36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cap="all" baseline="0"/>
            </a:pPr>
            <a:r>
              <a:rPr lang="pt-BR" sz="1100" cap="all" baseline="0"/>
              <a:t>Despesas Pessoais</a:t>
            </a:r>
          </a:p>
        </c:rich>
      </c:tx>
      <c:layout>
        <c:manualLayout>
          <c:xMode val="edge"/>
          <c:yMode val="edge"/>
          <c:x val="0.27896057895675663"/>
          <c:y val="3.8062487951717898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378744333501207E-2"/>
          <c:y val="0.32203478668671298"/>
          <c:w val="0.59223371159373051"/>
          <c:h val="0.5197754451785543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A5-4760-9807-FCCB7BA8F474}"/>
              </c:ext>
            </c:extLst>
          </c:dPt>
          <c:dPt>
            <c:idx val="1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A5-4760-9807-FCCB7BA8F47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A5-4760-9807-FCCB7BA8F474}"/>
              </c:ext>
            </c:extLst>
          </c:dPt>
          <c:dPt>
            <c:idx val="3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A5-4760-9807-FCCB7BA8F474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A5-4760-9807-FCCB7BA8F4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A5-4760-9807-FCCB7BA8F474}"/>
              </c:ext>
            </c:extLst>
          </c:dPt>
          <c:dPt>
            <c:idx val="6"/>
            <c:bubble3D val="0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A5-4760-9807-FCCB7BA8F474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A5-4760-9807-FCCB7BA8F47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A5-4760-9807-FCCB7BA8F474}"/>
              </c:ext>
            </c:extLst>
          </c:dPt>
          <c:dLbls>
            <c:numFmt formatCode="[&gt;0.02]0.0%;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Orcamento!$B$62:$B$71</c:f>
              <c:strCache>
                <c:ptCount val="10"/>
                <c:pt idx="0">
                  <c:v>Higiene Pessoal</c:v>
                </c:pt>
                <c:pt idx="1">
                  <c:v>Cosméticos</c:v>
                </c:pt>
                <c:pt idx="2">
                  <c:v>Cabeleireiro/depilação</c:v>
                </c:pt>
                <c:pt idx="3">
                  <c:v>Vestuário</c:v>
                </c:pt>
                <c:pt idx="4">
                  <c:v>Presentes</c:v>
                </c:pt>
                <c:pt idx="5">
                  <c:v>Ginásio 1</c:v>
                </c:pt>
                <c:pt idx="6">
                  <c:v>Ginásio 2</c:v>
                </c:pt>
                <c:pt idx="7">
                  <c:v>Seguro Vida</c:v>
                </c:pt>
                <c:pt idx="8">
                  <c:v>Quotas montepio</c:v>
                </c:pt>
                <c:pt idx="9">
                  <c:v>Outros</c:v>
                </c:pt>
              </c:strCache>
            </c:strRef>
          </c:cat>
          <c:val>
            <c:numRef>
              <c:f>Orcamento!$O$62:$O$71</c:f>
              <c:numCache>
                <c:formatCode>_(* #\ ##0.00_);_(* \(#\ 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A5-4760-9807-FCCB7BA8F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13694162016155"/>
          <c:y val="0.23163901122529176"/>
          <c:w val="0.22572841016232192"/>
          <c:h val="0.72316591781959461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E3E3E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 pitchFamily="34" charset="0"/>
          <a:ea typeface="Arial"/>
          <a:cs typeface="Arial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1" l="0.75000000000000022" r="0.75000000000000022" t="1" header="0.49212598500000021" footer="0.49212598500000021"/>
    <c:pageSetup orientation="landscape" horizontalDpi="-3" verticalDpi="36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cap="all" baseline="0"/>
            </a:pPr>
            <a:r>
              <a:rPr lang="pt-BR" sz="1100" cap="all" baseline="0"/>
              <a:t>Lazer</a:t>
            </a:r>
          </a:p>
        </c:rich>
      </c:tx>
      <c:layout>
        <c:manualLayout>
          <c:xMode val="edge"/>
          <c:yMode val="edge"/>
          <c:x val="0.4326251146317554"/>
          <c:y val="3.8062055274252195E-2"/>
        </c:manualLayout>
      </c:layout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747090016813383E-2"/>
          <c:y val="0.35127478753541086"/>
          <c:w val="0.53494038843701563"/>
          <c:h val="0.4759206798866856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86-4914-8008-5BEC6A9E8AEC}"/>
              </c:ext>
            </c:extLst>
          </c:dPt>
          <c:dPt>
            <c:idx val="1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86-4914-8008-5BEC6A9E8AE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86-4914-8008-5BEC6A9E8AEC}"/>
              </c:ext>
            </c:extLst>
          </c:dPt>
          <c:dPt>
            <c:idx val="3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86-4914-8008-5BEC6A9E8AEC}"/>
              </c:ext>
            </c:extLst>
          </c:dPt>
          <c:dPt>
            <c:idx val="4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86-4914-8008-5BEC6A9E8AE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886-4914-8008-5BEC6A9E8AEC}"/>
              </c:ext>
            </c:extLst>
          </c:dPt>
          <c:dPt>
            <c:idx val="6"/>
            <c:bubble3D val="0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886-4914-8008-5BEC6A9E8AEC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886-4914-8008-5BEC6A9E8AE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886-4914-8008-5BEC6A9E8AEC}"/>
              </c:ext>
            </c:extLst>
          </c:dPt>
          <c:dLbls>
            <c:numFmt formatCode="[&gt;0.02]0.0%;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Orcamento!$B$74:$B$82</c:f>
              <c:strCache>
                <c:ptCount val="9"/>
                <c:pt idx="0">
                  <c:v>Restaurantes</c:v>
                </c:pt>
                <c:pt idx="1">
                  <c:v>Cafés/Bares/Discoteca</c:v>
                </c:pt>
                <c:pt idx="2">
                  <c:v>Livros e Jornais</c:v>
                </c:pt>
                <c:pt idx="3">
                  <c:v>Alugueres de Videos</c:v>
                </c:pt>
                <c:pt idx="4">
                  <c:v>Concertos</c:v>
                </c:pt>
                <c:pt idx="5">
                  <c:v>Passagens Aéreas</c:v>
                </c:pt>
                <c:pt idx="6">
                  <c:v>Hotéis</c:v>
                </c:pt>
                <c:pt idx="7">
                  <c:v>Passeios</c:v>
                </c:pt>
                <c:pt idx="8">
                  <c:v>Outros</c:v>
                </c:pt>
              </c:strCache>
            </c:strRef>
          </c:cat>
          <c:val>
            <c:numRef>
              <c:f>Orcamento!$O$74:$O$82</c:f>
              <c:numCache>
                <c:formatCode>_(* #\ ##0.00_);_(* \(#\ ##0.00\);_(* "-"??_);_(@_)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886-4914-8008-5BEC6A9E8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915738544730099"/>
          <c:y val="0.30594900849858359"/>
          <c:w val="0.29156651804066658"/>
          <c:h val="0.512747875354107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E3E3E3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pt-PT"/>
    </a:p>
  </c:txPr>
  <c:printSettings>
    <c:headerFooter alignWithMargins="0">
      <c:oddHeader>&amp;A</c:oddHeader>
      <c:oddFooter>Página &amp;P</c:oddFooter>
    </c:headerFooter>
    <c:pageMargins b="0.3937007874015751" l="0.19685039370078702" r="0.19685039370078702" t="0.78740157480314998" header="0.11811023622047202" footer="0.511811023622047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Orcamento!A1"/><Relationship Id="rId7" Type="http://schemas.openxmlformats.org/officeDocument/2006/relationships/hyperlink" Target="#Graficos!A1"/><Relationship Id="rId2" Type="http://schemas.openxmlformats.org/officeDocument/2006/relationships/hyperlink" Target="#Sugestoes!A1"/><Relationship Id="rId1" Type="http://schemas.openxmlformats.org/officeDocument/2006/relationships/hyperlink" Target="#Calendario!A1"/><Relationship Id="rId6" Type="http://schemas.openxmlformats.org/officeDocument/2006/relationships/hyperlink" Target="#Dependentes!A1"/><Relationship Id="rId5" Type="http://schemas.openxmlformats.org/officeDocument/2006/relationships/hyperlink" Target="#Onde!A1"/><Relationship Id="rId4" Type="http://schemas.openxmlformats.org/officeDocument/2006/relationships/hyperlink" Target="#Anual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lendario!A1"/><Relationship Id="rId3" Type="http://schemas.openxmlformats.org/officeDocument/2006/relationships/hyperlink" Target="#Anual!A1"/><Relationship Id="rId7" Type="http://schemas.openxmlformats.org/officeDocument/2006/relationships/hyperlink" Target="#Gr%C3%A1ficos!A1"/><Relationship Id="rId12" Type="http://schemas.openxmlformats.org/officeDocument/2006/relationships/hyperlink" Target="#Graficos!A1"/><Relationship Id="rId2" Type="http://schemas.openxmlformats.org/officeDocument/2006/relationships/hyperlink" Target="#Or%C3%A7amento!A1"/><Relationship Id="rId1" Type="http://schemas.openxmlformats.org/officeDocument/2006/relationships/hyperlink" Target="#Sugest%C3%B5es!A1"/><Relationship Id="rId6" Type="http://schemas.openxmlformats.org/officeDocument/2006/relationships/hyperlink" Target="#Calend%C3%A1rio!A1"/><Relationship Id="rId11" Type="http://schemas.openxmlformats.org/officeDocument/2006/relationships/hyperlink" Target="#Onde!A1"/><Relationship Id="rId5" Type="http://schemas.openxmlformats.org/officeDocument/2006/relationships/hyperlink" Target="#Dependentes!A1"/><Relationship Id="rId10" Type="http://schemas.openxmlformats.org/officeDocument/2006/relationships/hyperlink" Target="#Orcamento!A1"/><Relationship Id="rId4" Type="http://schemas.openxmlformats.org/officeDocument/2006/relationships/hyperlink" Target="#'Para%20Onde'!A1"/><Relationship Id="rId9" Type="http://schemas.openxmlformats.org/officeDocument/2006/relationships/hyperlink" Target="#Sugestoes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Graficos!A1"/><Relationship Id="rId3" Type="http://schemas.openxmlformats.org/officeDocument/2006/relationships/hyperlink" Target="#Sugestoes!A1"/><Relationship Id="rId7" Type="http://schemas.openxmlformats.org/officeDocument/2006/relationships/hyperlink" Target="#Dependentes!A1"/><Relationship Id="rId2" Type="http://schemas.openxmlformats.org/officeDocument/2006/relationships/hyperlink" Target="#Calendario!A1"/><Relationship Id="rId1" Type="http://schemas.openxmlformats.org/officeDocument/2006/relationships/chart" Target="../charts/chart1.xml"/><Relationship Id="rId6" Type="http://schemas.openxmlformats.org/officeDocument/2006/relationships/hyperlink" Target="#Onde!A1"/><Relationship Id="rId5" Type="http://schemas.openxmlformats.org/officeDocument/2006/relationships/hyperlink" Target="#Anual!A1"/><Relationship Id="rId4" Type="http://schemas.openxmlformats.org/officeDocument/2006/relationships/hyperlink" Target="#Orcamento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Graficos!A1"/><Relationship Id="rId3" Type="http://schemas.openxmlformats.org/officeDocument/2006/relationships/hyperlink" Target="#Sugestoes!A1"/><Relationship Id="rId7" Type="http://schemas.openxmlformats.org/officeDocument/2006/relationships/hyperlink" Target="#Dependentes!A1"/><Relationship Id="rId2" Type="http://schemas.openxmlformats.org/officeDocument/2006/relationships/hyperlink" Target="#Calendario!A1"/><Relationship Id="rId1" Type="http://schemas.openxmlformats.org/officeDocument/2006/relationships/chart" Target="../charts/chart2.xml"/><Relationship Id="rId6" Type="http://schemas.openxmlformats.org/officeDocument/2006/relationships/hyperlink" Target="#Onde!A1"/><Relationship Id="rId5" Type="http://schemas.openxmlformats.org/officeDocument/2006/relationships/hyperlink" Target="#Anual!A1"/><Relationship Id="rId4" Type="http://schemas.openxmlformats.org/officeDocument/2006/relationships/hyperlink" Target="#Orcamento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hyperlink" Target="#Onde!A1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hyperlink" Target="#Anual!A1"/><Relationship Id="rId2" Type="http://schemas.openxmlformats.org/officeDocument/2006/relationships/chart" Target="../charts/chart4.xml"/><Relationship Id="rId16" Type="http://schemas.openxmlformats.org/officeDocument/2006/relationships/chart" Target="../charts/chart11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hyperlink" Target="#Orcamento!A1"/><Relationship Id="rId5" Type="http://schemas.openxmlformats.org/officeDocument/2006/relationships/chart" Target="../charts/chart7.xml"/><Relationship Id="rId15" Type="http://schemas.openxmlformats.org/officeDocument/2006/relationships/hyperlink" Target="#Graficos!A1"/><Relationship Id="rId10" Type="http://schemas.openxmlformats.org/officeDocument/2006/relationships/hyperlink" Target="#Sugestoes!A1"/><Relationship Id="rId4" Type="http://schemas.openxmlformats.org/officeDocument/2006/relationships/chart" Target="../charts/chart6.xml"/><Relationship Id="rId9" Type="http://schemas.openxmlformats.org/officeDocument/2006/relationships/hyperlink" Target="#Calendario!A1"/><Relationship Id="rId14" Type="http://schemas.openxmlformats.org/officeDocument/2006/relationships/hyperlink" Target="#Dependentes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Dependentes!A1"/><Relationship Id="rId3" Type="http://schemas.openxmlformats.org/officeDocument/2006/relationships/hyperlink" Target="#Calendario!A1"/><Relationship Id="rId7" Type="http://schemas.openxmlformats.org/officeDocument/2006/relationships/hyperlink" Target="#Onde!A1"/><Relationship Id="rId2" Type="http://schemas.openxmlformats.org/officeDocument/2006/relationships/hyperlink" Target="http://www.movimentonacionaldepoupanca.com/#WWW.MOVIMENTONACIONALDEPOUPANCA.COM" TargetMode="External"/><Relationship Id="rId1" Type="http://schemas.openxmlformats.org/officeDocument/2006/relationships/chart" Target="../charts/chart12.xml"/><Relationship Id="rId6" Type="http://schemas.openxmlformats.org/officeDocument/2006/relationships/hyperlink" Target="#Anual!A1"/><Relationship Id="rId5" Type="http://schemas.openxmlformats.org/officeDocument/2006/relationships/hyperlink" Target="#Orcamento!A1"/><Relationship Id="rId4" Type="http://schemas.openxmlformats.org/officeDocument/2006/relationships/hyperlink" Target="#Sugestoes!A1"/><Relationship Id="rId9" Type="http://schemas.openxmlformats.org/officeDocument/2006/relationships/hyperlink" Target="#Graficos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Graficos!A1"/><Relationship Id="rId3" Type="http://schemas.openxmlformats.org/officeDocument/2006/relationships/hyperlink" Target="#Sugestoes!A1"/><Relationship Id="rId7" Type="http://schemas.openxmlformats.org/officeDocument/2006/relationships/hyperlink" Target="#Dependentes!A1"/><Relationship Id="rId2" Type="http://schemas.openxmlformats.org/officeDocument/2006/relationships/hyperlink" Target="#Calendario!A1"/><Relationship Id="rId1" Type="http://schemas.openxmlformats.org/officeDocument/2006/relationships/image" Target="../media/image1.jpeg"/><Relationship Id="rId6" Type="http://schemas.openxmlformats.org/officeDocument/2006/relationships/hyperlink" Target="#Onde!A1"/><Relationship Id="rId5" Type="http://schemas.openxmlformats.org/officeDocument/2006/relationships/hyperlink" Target="#Anual!A1"/><Relationship Id="rId4" Type="http://schemas.openxmlformats.org/officeDocument/2006/relationships/hyperlink" Target="#Orcament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298450</xdr:colOff>
      <xdr:row>5</xdr:row>
      <xdr:rowOff>130175</xdr:rowOff>
    </xdr:from>
    <xdr:to>
      <xdr:col>4</xdr:col>
      <xdr:colOff>47321</xdr:colOff>
      <xdr:row>7</xdr:row>
      <xdr:rowOff>136358</xdr:rowOff>
    </xdr:to>
    <xdr:sp macro="" textlink="">
      <xdr:nvSpPr>
        <xdr:cNvPr id="6" name="Right Tri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27175" y="2901950"/>
          <a:ext cx="410605" cy="304800"/>
        </a:xfrm>
        <a:prstGeom prst="rtTriangle">
          <a:avLst/>
        </a:pr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8100000"/>
          </a:camera>
          <a:lightRig rig="threePt" dir="t"/>
        </a:scene3d>
        <a:sp3d/>
        <a:extLst/>
      </xdr:spPr>
      <xdr:txBody>
        <a:bodyPr vertOverflow="clip" horzOverflow="clip" wrap="square" lIns="18288" tIns="0" rIns="0" bIns="0" rtlCol="0" anchor="t" upright="1"/>
        <a:lstStyle/>
        <a:p>
          <a:endParaRPr lang="pt-PT"/>
        </a:p>
      </xdr:txBody>
    </xdr:sp>
    <xdr:clientData/>
  </xdr:twoCellAnchor>
  <xdr:twoCellAnchor>
    <xdr:from>
      <xdr:col>3</xdr:col>
      <xdr:colOff>298450</xdr:colOff>
      <xdr:row>12</xdr:row>
      <xdr:rowOff>104775</xdr:rowOff>
    </xdr:from>
    <xdr:to>
      <xdr:col>4</xdr:col>
      <xdr:colOff>47321</xdr:colOff>
      <xdr:row>14</xdr:row>
      <xdr:rowOff>121165</xdr:rowOff>
    </xdr:to>
    <xdr:sp macro="" textlink="">
      <xdr:nvSpPr>
        <xdr:cNvPr id="9" name="Right Tri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476375" y="4429125"/>
          <a:ext cx="371475" cy="371475"/>
        </a:xfrm>
        <a:prstGeom prst="rtTriangle">
          <a:avLst/>
        </a:pr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8100000"/>
          </a:camera>
          <a:lightRig rig="threePt" dir="t"/>
        </a:scene3d>
        <a:sp3d/>
        <a:extLst/>
      </xdr:spPr>
      <xdr:txBody>
        <a:bodyPr vertOverflow="clip" horzOverflow="clip" wrap="square" lIns="18288" tIns="0" rIns="0" bIns="0" rtlCol="0" anchor="t" upright="1"/>
        <a:lstStyle/>
        <a:p>
          <a:endParaRPr lang="pt-PT"/>
        </a:p>
      </xdr:txBody>
    </xdr:sp>
    <xdr:clientData/>
  </xdr:twoCellAnchor>
  <xdr:twoCellAnchor>
    <xdr:from>
      <xdr:col>3</xdr:col>
      <xdr:colOff>298450</xdr:colOff>
      <xdr:row>19</xdr:row>
      <xdr:rowOff>92075</xdr:rowOff>
    </xdr:from>
    <xdr:to>
      <xdr:col>4</xdr:col>
      <xdr:colOff>47321</xdr:colOff>
      <xdr:row>21</xdr:row>
      <xdr:rowOff>88816</xdr:rowOff>
    </xdr:to>
    <xdr:sp macro="" textlink="">
      <xdr:nvSpPr>
        <xdr:cNvPr id="11" name="Right Tri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476375" y="5743575"/>
          <a:ext cx="371475" cy="371475"/>
        </a:xfrm>
        <a:prstGeom prst="rtTriangle">
          <a:avLst/>
        </a:pr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8100000"/>
          </a:camera>
          <a:lightRig rig="threePt" dir="t"/>
        </a:scene3d>
        <a:sp3d/>
        <a:extLst/>
      </xdr:spPr>
      <xdr:txBody>
        <a:bodyPr vertOverflow="clip" horzOverflow="clip" wrap="square" lIns="18288" tIns="0" rIns="0" bIns="0" rtlCol="0" anchor="t" upright="1"/>
        <a:lstStyle/>
        <a:p>
          <a:endParaRPr lang="pt-PT"/>
        </a:p>
      </xdr:txBody>
    </xdr:sp>
    <xdr:clientData/>
  </xdr:twoCellAnchor>
  <xdr:twoCellAnchor>
    <xdr:from>
      <xdr:col>3</xdr:col>
      <xdr:colOff>298450</xdr:colOff>
      <xdr:row>26</xdr:row>
      <xdr:rowOff>92075</xdr:rowOff>
    </xdr:from>
    <xdr:to>
      <xdr:col>4</xdr:col>
      <xdr:colOff>47321</xdr:colOff>
      <xdr:row>28</xdr:row>
      <xdr:rowOff>88816</xdr:rowOff>
    </xdr:to>
    <xdr:sp macro="" textlink="">
      <xdr:nvSpPr>
        <xdr:cNvPr id="13" name="Right Tri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476375" y="7067550"/>
          <a:ext cx="371475" cy="371475"/>
        </a:xfrm>
        <a:prstGeom prst="rtTriangle">
          <a:avLst/>
        </a:pr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8100000"/>
          </a:camera>
          <a:lightRig rig="threePt" dir="t"/>
        </a:scene3d>
        <a:sp3d/>
        <a:extLst/>
      </xdr:spPr>
      <xdr:txBody>
        <a:bodyPr vertOverflow="clip" horzOverflow="clip" wrap="square" lIns="18288" tIns="0" rIns="0" bIns="0" rtlCol="0" anchor="t" upright="1"/>
        <a:lstStyle/>
        <a:p>
          <a:endParaRPr lang="pt-PT"/>
        </a:p>
      </xdr:txBody>
    </xdr:sp>
    <xdr:clientData/>
  </xdr:twoCellAnchor>
  <xdr:twoCellAnchor>
    <xdr:from>
      <xdr:col>19</xdr:col>
      <xdr:colOff>357984</xdr:colOff>
      <xdr:row>7</xdr:row>
      <xdr:rowOff>18258</xdr:rowOff>
    </xdr:from>
    <xdr:to>
      <xdr:col>20</xdr:col>
      <xdr:colOff>58197</xdr:colOff>
      <xdr:row>10</xdr:row>
      <xdr:rowOff>40594</xdr:rowOff>
    </xdr:to>
    <xdr:sp macro="[0]!dependentes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6174735">
          <a:off x="10515601" y="3024191"/>
          <a:ext cx="647700" cy="300034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pt-PT"/>
        </a:p>
      </xdr:txBody>
    </xdr:sp>
    <xdr:clientData/>
  </xdr:twoCellAnchor>
  <xdr:twoCellAnchor>
    <xdr:from>
      <xdr:col>12</xdr:col>
      <xdr:colOff>333375</xdr:colOff>
      <xdr:row>0</xdr:row>
      <xdr:rowOff>390525</xdr:rowOff>
    </xdr:from>
    <xdr:to>
      <xdr:col>13</xdr:col>
      <xdr:colOff>733425</xdr:colOff>
      <xdr:row>1</xdr:row>
      <xdr:rowOff>276225</xdr:rowOff>
    </xdr:to>
    <xdr:sp macro="[0]!calendario" textlink="">
      <xdr:nvSpPr>
        <xdr:cNvPr id="2055" name="Rectangle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Arrowheads="1"/>
        </xdr:cNvSpPr>
      </xdr:nvSpPr>
      <xdr:spPr bwMode="auto">
        <a:xfrm>
          <a:off x="6419850" y="390525"/>
          <a:ext cx="10096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485775</xdr:colOff>
      <xdr:row>1</xdr:row>
      <xdr:rowOff>276225</xdr:rowOff>
    </xdr:to>
    <xdr:sp macro="[0]!sugestoes" textlink="">
      <xdr:nvSpPr>
        <xdr:cNvPr id="2056" name="Rectangle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Arrowheads="1"/>
        </xdr:cNvSpPr>
      </xdr:nvSpPr>
      <xdr:spPr bwMode="auto">
        <a:xfrm>
          <a:off x="190500" y="400050"/>
          <a:ext cx="7143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152400</xdr:colOff>
      <xdr:row>0</xdr:row>
      <xdr:rowOff>390525</xdr:rowOff>
    </xdr:from>
    <xdr:to>
      <xdr:col>5</xdr:col>
      <xdr:colOff>419100</xdr:colOff>
      <xdr:row>2</xdr:row>
      <xdr:rowOff>0</xdr:rowOff>
    </xdr:to>
    <xdr:sp macro="[0]!orcamentos" textlink="">
      <xdr:nvSpPr>
        <xdr:cNvPr id="2057" name="Rectangle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Arrowheads="1"/>
        </xdr:cNvSpPr>
      </xdr:nvSpPr>
      <xdr:spPr bwMode="auto">
        <a:xfrm>
          <a:off x="1181100" y="390525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523875</xdr:colOff>
      <xdr:row>0</xdr:row>
      <xdr:rowOff>390525</xdr:rowOff>
    </xdr:from>
    <xdr:to>
      <xdr:col>6</xdr:col>
      <xdr:colOff>533400</xdr:colOff>
      <xdr:row>1</xdr:row>
      <xdr:rowOff>266700</xdr:rowOff>
    </xdr:to>
    <xdr:sp macro="[0]!anual" textlink="">
      <xdr:nvSpPr>
        <xdr:cNvPr id="2058" name="Rectangle 2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>
          <a:spLocks noChangeArrowheads="1"/>
        </xdr:cNvSpPr>
      </xdr:nvSpPr>
      <xdr:spPr bwMode="auto">
        <a:xfrm>
          <a:off x="2343150" y="390525"/>
          <a:ext cx="6191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190500</xdr:colOff>
      <xdr:row>1</xdr:row>
      <xdr:rowOff>9525</xdr:rowOff>
    </xdr:from>
    <xdr:to>
      <xdr:col>8</xdr:col>
      <xdr:colOff>314325</xdr:colOff>
      <xdr:row>2</xdr:row>
      <xdr:rowOff>0</xdr:rowOff>
    </xdr:to>
    <xdr:sp macro="[0]!para_onde" textlink="">
      <xdr:nvSpPr>
        <xdr:cNvPr id="2059" name="Rectangle 2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>
          <a:spLocks noChangeArrowheads="1"/>
        </xdr:cNvSpPr>
      </xdr:nvSpPr>
      <xdr:spPr bwMode="auto">
        <a:xfrm>
          <a:off x="3228975" y="409575"/>
          <a:ext cx="7334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581025</xdr:colOff>
      <xdr:row>1</xdr:row>
      <xdr:rowOff>0</xdr:rowOff>
    </xdr:from>
    <xdr:to>
      <xdr:col>10</xdr:col>
      <xdr:colOff>228600</xdr:colOff>
      <xdr:row>2</xdr:row>
      <xdr:rowOff>0</xdr:rowOff>
    </xdr:to>
    <xdr:sp macro="[0]!graficos" textlink="">
      <xdr:nvSpPr>
        <xdr:cNvPr id="2060" name="Rectangle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>
          <a:spLocks noChangeArrowheads="1"/>
        </xdr:cNvSpPr>
      </xdr:nvSpPr>
      <xdr:spPr bwMode="auto">
        <a:xfrm>
          <a:off x="4229100" y="400050"/>
          <a:ext cx="8667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285750</xdr:colOff>
      <xdr:row>0</xdr:row>
      <xdr:rowOff>390525</xdr:rowOff>
    </xdr:from>
    <xdr:to>
      <xdr:col>12</xdr:col>
      <xdr:colOff>209550</xdr:colOff>
      <xdr:row>1</xdr:row>
      <xdr:rowOff>276225</xdr:rowOff>
    </xdr:to>
    <xdr:sp macro="[0]!dependentes" textlink="">
      <xdr:nvSpPr>
        <xdr:cNvPr id="2061" name="Rectangle 2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 noChangeArrowheads="1"/>
        </xdr:cNvSpPr>
      </xdr:nvSpPr>
      <xdr:spPr bwMode="auto">
        <a:xfrm>
          <a:off x="5153025" y="390525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333375</xdr:colOff>
      <xdr:row>2</xdr:row>
      <xdr:rowOff>1257300</xdr:rowOff>
    </xdr:from>
    <xdr:to>
      <xdr:col>14</xdr:col>
      <xdr:colOff>0</xdr:colOff>
      <xdr:row>2</xdr:row>
      <xdr:rowOff>1473200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257800" y="1943100"/>
          <a:ext cx="35179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endParaRPr lang="pt-PT"/>
        </a:p>
      </xdr:txBody>
    </xdr:sp>
    <xdr:clientData/>
  </xdr:twoCellAnchor>
  <xdr:twoCellAnchor>
    <xdr:from>
      <xdr:col>8</xdr:col>
      <xdr:colOff>590550</xdr:colOff>
      <xdr:row>1</xdr:row>
      <xdr:rowOff>0</xdr:rowOff>
    </xdr:from>
    <xdr:to>
      <xdr:col>10</xdr:col>
      <xdr:colOff>47625</xdr:colOff>
      <xdr:row>1</xdr:row>
      <xdr:rowOff>276225</xdr:rowOff>
    </xdr:to>
    <xdr:sp macro="" textlink="">
      <xdr:nvSpPr>
        <xdr:cNvPr id="2064" name="Rectangle 1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4238625" y="400050"/>
          <a:ext cx="6762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514350</xdr:colOff>
      <xdr:row>1</xdr:row>
      <xdr:rowOff>9525</xdr:rowOff>
    </xdr:from>
    <xdr:to>
      <xdr:col>10</xdr:col>
      <xdr:colOff>171450</xdr:colOff>
      <xdr:row>2</xdr:row>
      <xdr:rowOff>0</xdr:rowOff>
    </xdr:to>
    <xdr:sp macro="" textlink="">
      <xdr:nvSpPr>
        <xdr:cNvPr id="2065" name="Rectangle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 noChangeArrowheads="1"/>
        </xdr:cNvSpPr>
      </xdr:nvSpPr>
      <xdr:spPr bwMode="auto">
        <a:xfrm>
          <a:off x="4162425" y="409575"/>
          <a:ext cx="8763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266700</xdr:rowOff>
    </xdr:from>
    <xdr:to>
      <xdr:col>13</xdr:col>
      <xdr:colOff>723900</xdr:colOff>
      <xdr:row>2</xdr:row>
      <xdr:rowOff>0</xdr:rowOff>
    </xdr:to>
    <xdr:sp macro="[0]!calendario" textlink="">
      <xdr:nvSpPr>
        <xdr:cNvPr id="1025" name="Rectangle 25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10277475" y="266700"/>
          <a:ext cx="1190625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285750</xdr:colOff>
      <xdr:row>0</xdr:row>
      <xdr:rowOff>276225</xdr:rowOff>
    </xdr:from>
    <xdr:to>
      <xdr:col>12</xdr:col>
      <xdr:colOff>209550</xdr:colOff>
      <xdr:row>2</xdr:row>
      <xdr:rowOff>0</xdr:rowOff>
    </xdr:to>
    <xdr:sp macro="[0]!dependentes" textlink="">
      <xdr:nvSpPr>
        <xdr:cNvPr id="1026" name="Rectangle 24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8629650" y="276225"/>
          <a:ext cx="152400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476250</xdr:colOff>
      <xdr:row>1</xdr:row>
      <xdr:rowOff>0</xdr:rowOff>
    </xdr:from>
    <xdr:to>
      <xdr:col>8</xdr:col>
      <xdr:colOff>676275</xdr:colOff>
      <xdr:row>2</xdr:row>
      <xdr:rowOff>0</xdr:rowOff>
    </xdr:to>
    <xdr:sp macro="[0]!calendario" textlink="">
      <xdr:nvSpPr>
        <xdr:cNvPr id="1027" name="Rectangle 25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6419850" y="400050"/>
          <a:ext cx="10001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904875</xdr:colOff>
      <xdr:row>2</xdr:row>
      <xdr:rowOff>9525</xdr:rowOff>
    </xdr:to>
    <xdr:sp macro="[0]!sugestoes" textlink="">
      <xdr:nvSpPr>
        <xdr:cNvPr id="1028" name="Rectangle 19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190500" y="400050"/>
          <a:ext cx="9048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971550</xdr:colOff>
      <xdr:row>1</xdr:row>
      <xdr:rowOff>0</xdr:rowOff>
    </xdr:from>
    <xdr:to>
      <xdr:col>2</xdr:col>
      <xdr:colOff>285750</xdr:colOff>
      <xdr:row>2</xdr:row>
      <xdr:rowOff>9525</xdr:rowOff>
    </xdr:to>
    <xdr:sp macro="[0]!orcamentos" textlink="">
      <xdr:nvSpPr>
        <xdr:cNvPr id="1029" name="Rectangle 20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1162050" y="400050"/>
          <a:ext cx="10668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333375</xdr:colOff>
      <xdr:row>1</xdr:row>
      <xdr:rowOff>0</xdr:rowOff>
    </xdr:from>
    <xdr:to>
      <xdr:col>3</xdr:col>
      <xdr:colOff>276225</xdr:colOff>
      <xdr:row>2</xdr:row>
      <xdr:rowOff>0</xdr:rowOff>
    </xdr:to>
    <xdr:sp macro="[0]!anual" textlink="">
      <xdr:nvSpPr>
        <xdr:cNvPr id="1030" name="Rectangle 2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/>
        </xdr:cNvSpPr>
      </xdr:nvSpPr>
      <xdr:spPr bwMode="auto">
        <a:xfrm>
          <a:off x="2276475" y="400050"/>
          <a:ext cx="7429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390525</xdr:colOff>
      <xdr:row>1</xdr:row>
      <xdr:rowOff>0</xdr:rowOff>
    </xdr:from>
    <xdr:to>
      <xdr:col>4</xdr:col>
      <xdr:colOff>476250</xdr:colOff>
      <xdr:row>2</xdr:row>
      <xdr:rowOff>0</xdr:rowOff>
    </xdr:to>
    <xdr:sp macro="[0]!para_onde" textlink="">
      <xdr:nvSpPr>
        <xdr:cNvPr id="1031" name="Rectangle 22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/>
        </xdr:cNvSpPr>
      </xdr:nvSpPr>
      <xdr:spPr bwMode="auto">
        <a:xfrm>
          <a:off x="3133725" y="400050"/>
          <a:ext cx="8858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609600</xdr:colOff>
      <xdr:row>1</xdr:row>
      <xdr:rowOff>0</xdr:rowOff>
    </xdr:from>
    <xdr:to>
      <xdr:col>5</xdr:col>
      <xdr:colOff>704850</xdr:colOff>
      <xdr:row>2</xdr:row>
      <xdr:rowOff>9525</xdr:rowOff>
    </xdr:to>
    <xdr:sp macro="[0]!graficos" textlink="">
      <xdr:nvSpPr>
        <xdr:cNvPr id="1032" name="Rectangle 23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rrowheads="1"/>
        </xdr:cNvSpPr>
      </xdr:nvSpPr>
      <xdr:spPr bwMode="auto">
        <a:xfrm>
          <a:off x="4152900" y="400050"/>
          <a:ext cx="89535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9525</xdr:colOff>
      <xdr:row>1</xdr:row>
      <xdr:rowOff>0</xdr:rowOff>
    </xdr:from>
    <xdr:to>
      <xdr:col>7</xdr:col>
      <xdr:colOff>352425</xdr:colOff>
      <xdr:row>2</xdr:row>
      <xdr:rowOff>0</xdr:rowOff>
    </xdr:to>
    <xdr:sp macro="[0]!dependentes" textlink="">
      <xdr:nvSpPr>
        <xdr:cNvPr id="1033" name="Rectangle 24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Arrowheads="1"/>
        </xdr:cNvSpPr>
      </xdr:nvSpPr>
      <xdr:spPr bwMode="auto">
        <a:xfrm>
          <a:off x="5153025" y="400050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212725</xdr:colOff>
      <xdr:row>2</xdr:row>
      <xdr:rowOff>1257300</xdr:rowOff>
    </xdr:from>
    <xdr:to>
      <xdr:col>14</xdr:col>
      <xdr:colOff>892155</xdr:colOff>
      <xdr:row>2</xdr:row>
      <xdr:rowOff>1473200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693400" y="1943100"/>
          <a:ext cx="35179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pPr algn="r" rtl="0">
            <a:defRPr sz="1000"/>
          </a:pPr>
          <a:r>
            <a:rPr lang="pt-PT" sz="1200" b="1" i="0" u="none" strike="noStrike" baseline="0">
              <a:solidFill>
                <a:srgbClr val="000000"/>
              </a:solidFill>
              <a:latin typeface="Trebuchet MS"/>
            </a:rPr>
            <a:t>WM</a:t>
          </a:r>
        </a:p>
      </xdr:txBody>
    </xdr:sp>
    <xdr:clientData/>
  </xdr:twoCellAnchor>
  <xdr:twoCellAnchor>
    <xdr:from>
      <xdr:col>12</xdr:col>
      <xdr:colOff>333375</xdr:colOff>
      <xdr:row>0</xdr:row>
      <xdr:rowOff>390525</xdr:rowOff>
    </xdr:from>
    <xdr:to>
      <xdr:col>13</xdr:col>
      <xdr:colOff>733425</xdr:colOff>
      <xdr:row>1</xdr:row>
      <xdr:rowOff>276225</xdr:rowOff>
    </xdr:to>
    <xdr:sp macro="[0]!calendario" textlink="">
      <xdr:nvSpPr>
        <xdr:cNvPr id="1035" name="Rectangle 25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rrowheads="1"/>
        </xdr:cNvSpPr>
      </xdr:nvSpPr>
      <xdr:spPr bwMode="auto">
        <a:xfrm>
          <a:off x="10277475" y="390525"/>
          <a:ext cx="12001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485775</xdr:colOff>
      <xdr:row>1</xdr:row>
      <xdr:rowOff>276225</xdr:rowOff>
    </xdr:to>
    <xdr:sp macro="[0]!sugestoes" textlink="">
      <xdr:nvSpPr>
        <xdr:cNvPr id="1036" name="Rectangle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rrowheads="1"/>
        </xdr:cNvSpPr>
      </xdr:nvSpPr>
      <xdr:spPr bwMode="auto">
        <a:xfrm>
          <a:off x="190500" y="400050"/>
          <a:ext cx="22383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523875</xdr:colOff>
      <xdr:row>0</xdr:row>
      <xdr:rowOff>381000</xdr:rowOff>
    </xdr:from>
    <xdr:to>
      <xdr:col>5</xdr:col>
      <xdr:colOff>180975</xdr:colOff>
      <xdr:row>1</xdr:row>
      <xdr:rowOff>276225</xdr:rowOff>
    </xdr:to>
    <xdr:sp macro="[0]!orcamentos" textlink="">
      <xdr:nvSpPr>
        <xdr:cNvPr id="1037" name="Rectangle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Arrowheads="1"/>
        </xdr:cNvSpPr>
      </xdr:nvSpPr>
      <xdr:spPr bwMode="auto">
        <a:xfrm>
          <a:off x="2466975" y="381000"/>
          <a:ext cx="20574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57150</xdr:colOff>
      <xdr:row>1</xdr:row>
      <xdr:rowOff>0</xdr:rowOff>
    </xdr:from>
    <xdr:to>
      <xdr:col>6</xdr:col>
      <xdr:colOff>66675</xdr:colOff>
      <xdr:row>1</xdr:row>
      <xdr:rowOff>276225</xdr:rowOff>
    </xdr:to>
    <xdr:sp macro="[0]!anual" textlink="">
      <xdr:nvSpPr>
        <xdr:cNvPr id="1038" name="Rectangle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rrowheads="1"/>
        </xdr:cNvSpPr>
      </xdr:nvSpPr>
      <xdr:spPr bwMode="auto">
        <a:xfrm>
          <a:off x="4400550" y="400050"/>
          <a:ext cx="8096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123825</xdr:colOff>
      <xdr:row>0</xdr:row>
      <xdr:rowOff>381000</xdr:rowOff>
    </xdr:from>
    <xdr:to>
      <xdr:col>7</xdr:col>
      <xdr:colOff>247650</xdr:colOff>
      <xdr:row>1</xdr:row>
      <xdr:rowOff>257175</xdr:rowOff>
    </xdr:to>
    <xdr:sp macro="[0]!para_onde" textlink="">
      <xdr:nvSpPr>
        <xdr:cNvPr id="1039" name="Rectangle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/>
        </xdr:cNvSpPr>
      </xdr:nvSpPr>
      <xdr:spPr bwMode="auto">
        <a:xfrm>
          <a:off x="5267325" y="381000"/>
          <a:ext cx="9239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581025</xdr:colOff>
      <xdr:row>1</xdr:row>
      <xdr:rowOff>0</xdr:rowOff>
    </xdr:from>
    <xdr:to>
      <xdr:col>10</xdr:col>
      <xdr:colOff>238125</xdr:colOff>
      <xdr:row>2</xdr:row>
      <xdr:rowOff>0</xdr:rowOff>
    </xdr:to>
    <xdr:sp macro="[0]!graficos" textlink="">
      <xdr:nvSpPr>
        <xdr:cNvPr id="1040" name="Rectangle 2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rrowheads="1"/>
        </xdr:cNvSpPr>
      </xdr:nvSpPr>
      <xdr:spPr bwMode="auto">
        <a:xfrm>
          <a:off x="7324725" y="400050"/>
          <a:ext cx="12573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285750</xdr:colOff>
      <xdr:row>0</xdr:row>
      <xdr:rowOff>390525</xdr:rowOff>
    </xdr:from>
    <xdr:to>
      <xdr:col>12</xdr:col>
      <xdr:colOff>209550</xdr:colOff>
      <xdr:row>1</xdr:row>
      <xdr:rowOff>276225</xdr:rowOff>
    </xdr:to>
    <xdr:sp macro="[0]!dependentes" textlink="">
      <xdr:nvSpPr>
        <xdr:cNvPr id="1041" name="Rectangle 2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/>
        </xdr:cNvSpPr>
      </xdr:nvSpPr>
      <xdr:spPr bwMode="auto">
        <a:xfrm>
          <a:off x="8629650" y="390525"/>
          <a:ext cx="1524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381000</xdr:colOff>
      <xdr:row>0</xdr:row>
      <xdr:rowOff>381000</xdr:rowOff>
    </xdr:from>
    <xdr:to>
      <xdr:col>8</xdr:col>
      <xdr:colOff>447675</xdr:colOff>
      <xdr:row>1</xdr:row>
      <xdr:rowOff>257175</xdr:rowOff>
    </xdr:to>
    <xdr:sp macro="" textlink="">
      <xdr:nvSpPr>
        <xdr:cNvPr id="1042" name="Rectangl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/>
        </xdr:cNvSpPr>
      </xdr:nvSpPr>
      <xdr:spPr bwMode="auto">
        <a:xfrm>
          <a:off x="6324600" y="381000"/>
          <a:ext cx="8667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542925</xdr:colOff>
      <xdr:row>0</xdr:row>
      <xdr:rowOff>390525</xdr:rowOff>
    </xdr:from>
    <xdr:to>
      <xdr:col>8</xdr:col>
      <xdr:colOff>752475</xdr:colOff>
      <xdr:row>1</xdr:row>
      <xdr:rowOff>276225</xdr:rowOff>
    </xdr:to>
    <xdr:sp macro="[0]!calendario" textlink="">
      <xdr:nvSpPr>
        <xdr:cNvPr id="1043" name="Rectangle 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rrowheads="1"/>
        </xdr:cNvSpPr>
      </xdr:nvSpPr>
      <xdr:spPr bwMode="auto">
        <a:xfrm>
          <a:off x="6486525" y="390525"/>
          <a:ext cx="10096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66675</xdr:colOff>
      <xdr:row>1</xdr:row>
      <xdr:rowOff>0</xdr:rowOff>
    </xdr:from>
    <xdr:to>
      <xdr:col>1</xdr:col>
      <xdr:colOff>781050</xdr:colOff>
      <xdr:row>1</xdr:row>
      <xdr:rowOff>276225</xdr:rowOff>
    </xdr:to>
    <xdr:sp macro="[0]!sugestoes" textlink="">
      <xdr:nvSpPr>
        <xdr:cNvPr id="1044" name="Rectangle 1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257175" y="400050"/>
          <a:ext cx="7143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1057275</xdr:colOff>
      <xdr:row>0</xdr:row>
      <xdr:rowOff>390525</xdr:rowOff>
    </xdr:from>
    <xdr:to>
      <xdr:col>2</xdr:col>
      <xdr:colOff>361950</xdr:colOff>
      <xdr:row>2</xdr:row>
      <xdr:rowOff>0</xdr:rowOff>
    </xdr:to>
    <xdr:sp macro="[0]!orcamentos" textlink="">
      <xdr:nvSpPr>
        <xdr:cNvPr id="1045" name="Rectangle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rrowheads="1"/>
        </xdr:cNvSpPr>
      </xdr:nvSpPr>
      <xdr:spPr bwMode="auto">
        <a:xfrm>
          <a:off x="1247775" y="390525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466725</xdr:colOff>
      <xdr:row>0</xdr:row>
      <xdr:rowOff>390525</xdr:rowOff>
    </xdr:from>
    <xdr:to>
      <xdr:col>3</xdr:col>
      <xdr:colOff>285750</xdr:colOff>
      <xdr:row>1</xdr:row>
      <xdr:rowOff>266700</xdr:rowOff>
    </xdr:to>
    <xdr:sp macro="[0]!anual" textlink="">
      <xdr:nvSpPr>
        <xdr:cNvPr id="1046" name="Rectangle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Arrowheads="1"/>
        </xdr:cNvSpPr>
      </xdr:nvSpPr>
      <xdr:spPr bwMode="auto">
        <a:xfrm>
          <a:off x="2409825" y="390525"/>
          <a:ext cx="6191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552450</xdr:colOff>
      <xdr:row>1</xdr:row>
      <xdr:rowOff>9525</xdr:rowOff>
    </xdr:from>
    <xdr:to>
      <xdr:col>4</xdr:col>
      <xdr:colOff>485775</xdr:colOff>
      <xdr:row>2</xdr:row>
      <xdr:rowOff>0</xdr:rowOff>
    </xdr:to>
    <xdr:sp macro="[0]!para_onde" textlink="">
      <xdr:nvSpPr>
        <xdr:cNvPr id="1047" name="Rectangle 2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>
          <a:spLocks noChangeArrowheads="1"/>
        </xdr:cNvSpPr>
      </xdr:nvSpPr>
      <xdr:spPr bwMode="auto">
        <a:xfrm>
          <a:off x="3295650" y="409575"/>
          <a:ext cx="7334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390525</xdr:rowOff>
    </xdr:from>
    <xdr:to>
      <xdr:col>7</xdr:col>
      <xdr:colOff>419100</xdr:colOff>
      <xdr:row>1</xdr:row>
      <xdr:rowOff>276225</xdr:rowOff>
    </xdr:to>
    <xdr:sp macro="[0]!dependentes" textlink="">
      <xdr:nvSpPr>
        <xdr:cNvPr id="1048" name="Rectangle 2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>
          <a:spLocks noChangeArrowheads="1"/>
        </xdr:cNvSpPr>
      </xdr:nvSpPr>
      <xdr:spPr bwMode="auto">
        <a:xfrm>
          <a:off x="5219700" y="390525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685800</xdr:colOff>
      <xdr:row>1</xdr:row>
      <xdr:rowOff>9525</xdr:rowOff>
    </xdr:from>
    <xdr:to>
      <xdr:col>5</xdr:col>
      <xdr:colOff>762000</xdr:colOff>
      <xdr:row>2</xdr:row>
      <xdr:rowOff>0</xdr:rowOff>
    </xdr:to>
    <xdr:sp macro="" textlink="">
      <xdr:nvSpPr>
        <xdr:cNvPr id="1049" name="Rectangl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>
          <a:spLocks noChangeArrowheads="1"/>
        </xdr:cNvSpPr>
      </xdr:nvSpPr>
      <xdr:spPr bwMode="auto">
        <a:xfrm>
          <a:off x="4229100" y="409575"/>
          <a:ext cx="8763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57150</xdr:rowOff>
    </xdr:from>
    <xdr:to>
      <xdr:col>18</xdr:col>
      <xdr:colOff>142875</xdr:colOff>
      <xdr:row>40</xdr:row>
      <xdr:rowOff>152400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2</xdr:col>
      <xdr:colOff>409575</xdr:colOff>
      <xdr:row>2</xdr:row>
      <xdr:rowOff>9525</xdr:rowOff>
    </xdr:to>
    <xdr:sp macro="[0]!sugestoes" textlink="">
      <xdr:nvSpPr>
        <xdr:cNvPr id="3074" name="Rectangle 19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ChangeArrowheads="1"/>
        </xdr:cNvSpPr>
      </xdr:nvSpPr>
      <xdr:spPr bwMode="auto">
        <a:xfrm>
          <a:off x="190500" y="400050"/>
          <a:ext cx="9048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485775</xdr:colOff>
      <xdr:row>1</xdr:row>
      <xdr:rowOff>0</xdr:rowOff>
    </xdr:from>
    <xdr:to>
      <xdr:col>5</xdr:col>
      <xdr:colOff>57150</xdr:colOff>
      <xdr:row>2</xdr:row>
      <xdr:rowOff>9525</xdr:rowOff>
    </xdr:to>
    <xdr:sp macro="[0]!orcamentos" textlink="">
      <xdr:nvSpPr>
        <xdr:cNvPr id="3075" name="Rectangle 20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rrowheads="1"/>
        </xdr:cNvSpPr>
      </xdr:nvSpPr>
      <xdr:spPr bwMode="auto">
        <a:xfrm>
          <a:off x="1171575" y="400050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6</xdr:col>
      <xdr:colOff>352425</xdr:colOff>
      <xdr:row>2</xdr:row>
      <xdr:rowOff>0</xdr:rowOff>
    </xdr:to>
    <xdr:sp macro="[0]!anual" textlink="">
      <xdr:nvSpPr>
        <xdr:cNvPr id="3076" name="Rectangle 21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>
          <a:spLocks noChangeArrowheads="1"/>
        </xdr:cNvSpPr>
      </xdr:nvSpPr>
      <xdr:spPr bwMode="auto">
        <a:xfrm>
          <a:off x="2286000" y="400050"/>
          <a:ext cx="7334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466725</xdr:colOff>
      <xdr:row>1</xdr:row>
      <xdr:rowOff>0</xdr:rowOff>
    </xdr:from>
    <xdr:to>
      <xdr:col>8</xdr:col>
      <xdr:colOff>361950</xdr:colOff>
      <xdr:row>2</xdr:row>
      <xdr:rowOff>0</xdr:rowOff>
    </xdr:to>
    <xdr:sp macro="[0]!para_onde" textlink="">
      <xdr:nvSpPr>
        <xdr:cNvPr id="3077" name="Rectangle 22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>
          <a:spLocks noChangeArrowheads="1"/>
        </xdr:cNvSpPr>
      </xdr:nvSpPr>
      <xdr:spPr bwMode="auto">
        <a:xfrm>
          <a:off x="3133725" y="400050"/>
          <a:ext cx="8858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381000</xdr:colOff>
      <xdr:row>2</xdr:row>
      <xdr:rowOff>9525</xdr:rowOff>
    </xdr:to>
    <xdr:sp macro="[0]!graficos" textlink="">
      <xdr:nvSpPr>
        <xdr:cNvPr id="3078" name="Rectangle 23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 noChangeArrowheads="1"/>
        </xdr:cNvSpPr>
      </xdr:nvSpPr>
      <xdr:spPr bwMode="auto">
        <a:xfrm>
          <a:off x="4152900" y="400050"/>
          <a:ext cx="8763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9525</xdr:colOff>
      <xdr:row>1</xdr:row>
      <xdr:rowOff>0</xdr:rowOff>
    </xdr:from>
    <xdr:to>
      <xdr:col>13</xdr:col>
      <xdr:colOff>161925</xdr:colOff>
      <xdr:row>2</xdr:row>
      <xdr:rowOff>0</xdr:rowOff>
    </xdr:to>
    <xdr:sp macro="[0]!dependentes" textlink="">
      <xdr:nvSpPr>
        <xdr:cNvPr id="3079" name="Rectangle 24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ChangeArrowheads="1"/>
        </xdr:cNvSpPr>
      </xdr:nvSpPr>
      <xdr:spPr bwMode="auto">
        <a:xfrm>
          <a:off x="5153025" y="400050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400050</xdr:colOff>
      <xdr:row>2</xdr:row>
      <xdr:rowOff>1282700</xdr:rowOff>
    </xdr:from>
    <xdr:to>
      <xdr:col>18</xdr:col>
      <xdr:colOff>479465</xdr:colOff>
      <xdr:row>2</xdr:row>
      <xdr:rowOff>1498600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6959600" y="1968500"/>
          <a:ext cx="35179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endParaRPr lang="pt-PT"/>
        </a:p>
      </xdr:txBody>
    </xdr:sp>
    <xdr:clientData/>
  </xdr:twoCellAnchor>
  <xdr:twoCellAnchor>
    <xdr:from>
      <xdr:col>13</xdr:col>
      <xdr:colOff>295275</xdr:colOff>
      <xdr:row>0</xdr:row>
      <xdr:rowOff>390525</xdr:rowOff>
    </xdr:from>
    <xdr:to>
      <xdr:col>15</xdr:col>
      <xdr:colOff>314325</xdr:colOff>
      <xdr:row>1</xdr:row>
      <xdr:rowOff>276225</xdr:rowOff>
    </xdr:to>
    <xdr:sp macro="[0]!calendario" textlink="">
      <xdr:nvSpPr>
        <xdr:cNvPr id="3083" name="Rectangle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SpPr>
          <a:spLocks noChangeArrowheads="1"/>
        </xdr:cNvSpPr>
      </xdr:nvSpPr>
      <xdr:spPr bwMode="auto">
        <a:xfrm>
          <a:off x="6429375" y="390525"/>
          <a:ext cx="10096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228600</xdr:colOff>
      <xdr:row>1</xdr:row>
      <xdr:rowOff>276225</xdr:rowOff>
    </xdr:to>
    <xdr:sp macro="[0]!sugestoes" textlink="">
      <xdr:nvSpPr>
        <xdr:cNvPr id="3084" name="Rectangl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>
          <a:spLocks noChangeArrowheads="1"/>
        </xdr:cNvSpPr>
      </xdr:nvSpPr>
      <xdr:spPr bwMode="auto">
        <a:xfrm>
          <a:off x="200025" y="400050"/>
          <a:ext cx="7143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9525</xdr:colOff>
      <xdr:row>0</xdr:row>
      <xdr:rowOff>390525</xdr:rowOff>
    </xdr:from>
    <xdr:to>
      <xdr:col>5</xdr:col>
      <xdr:colOff>76200</xdr:colOff>
      <xdr:row>2</xdr:row>
      <xdr:rowOff>0</xdr:rowOff>
    </xdr:to>
    <xdr:sp macro="[0]!orcamentos" textlink="">
      <xdr:nvSpPr>
        <xdr:cNvPr id="3085" name="Rectangle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>
          <a:spLocks noChangeArrowheads="1"/>
        </xdr:cNvSpPr>
      </xdr:nvSpPr>
      <xdr:spPr bwMode="auto">
        <a:xfrm>
          <a:off x="1190625" y="390525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180975</xdr:colOff>
      <xdr:row>0</xdr:row>
      <xdr:rowOff>390525</xdr:rowOff>
    </xdr:from>
    <xdr:to>
      <xdr:col>6</xdr:col>
      <xdr:colOff>304800</xdr:colOff>
      <xdr:row>1</xdr:row>
      <xdr:rowOff>266700</xdr:rowOff>
    </xdr:to>
    <xdr:sp macro="[0]!anual" textlink="">
      <xdr:nvSpPr>
        <xdr:cNvPr id="3086" name="Rectangle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>
          <a:spLocks noChangeArrowheads="1"/>
        </xdr:cNvSpPr>
      </xdr:nvSpPr>
      <xdr:spPr bwMode="auto">
        <a:xfrm>
          <a:off x="2352675" y="390525"/>
          <a:ext cx="6191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76200</xdr:colOff>
      <xdr:row>1</xdr:row>
      <xdr:rowOff>9525</xdr:rowOff>
    </xdr:from>
    <xdr:to>
      <xdr:col>8</xdr:col>
      <xdr:colOff>314325</xdr:colOff>
      <xdr:row>2</xdr:row>
      <xdr:rowOff>0</xdr:rowOff>
    </xdr:to>
    <xdr:sp macro="[0]!para_onde" textlink="">
      <xdr:nvSpPr>
        <xdr:cNvPr id="3087" name="Rectangle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>
          <a:spLocks noChangeArrowheads="1"/>
        </xdr:cNvSpPr>
      </xdr:nvSpPr>
      <xdr:spPr bwMode="auto">
        <a:xfrm>
          <a:off x="3238500" y="409575"/>
          <a:ext cx="7334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19050</xdr:colOff>
      <xdr:row>0</xdr:row>
      <xdr:rowOff>390525</xdr:rowOff>
    </xdr:from>
    <xdr:to>
      <xdr:col>13</xdr:col>
      <xdr:colOff>171450</xdr:colOff>
      <xdr:row>1</xdr:row>
      <xdr:rowOff>276225</xdr:rowOff>
    </xdr:to>
    <xdr:sp macro="[0]!dependentes" textlink="">
      <xdr:nvSpPr>
        <xdr:cNvPr id="3088" name="Rectangle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>
          <a:spLocks noChangeArrowheads="1"/>
        </xdr:cNvSpPr>
      </xdr:nvSpPr>
      <xdr:spPr bwMode="auto">
        <a:xfrm>
          <a:off x="5162550" y="390525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19050</xdr:colOff>
      <xdr:row>1</xdr:row>
      <xdr:rowOff>9525</xdr:rowOff>
    </xdr:from>
    <xdr:to>
      <xdr:col>10</xdr:col>
      <xdr:colOff>400050</xdr:colOff>
      <xdr:row>2</xdr:row>
      <xdr:rowOff>0</xdr:rowOff>
    </xdr:to>
    <xdr:sp macro="" textlink="">
      <xdr:nvSpPr>
        <xdr:cNvPr id="3089" name="Rectangl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SpPr>
          <a:spLocks noChangeArrowheads="1"/>
        </xdr:cNvSpPr>
      </xdr:nvSpPr>
      <xdr:spPr bwMode="auto">
        <a:xfrm>
          <a:off x="4171950" y="409575"/>
          <a:ext cx="8763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10</xdr:row>
      <xdr:rowOff>57150</xdr:rowOff>
    </xdr:from>
    <xdr:to>
      <xdr:col>17</xdr:col>
      <xdr:colOff>257175</xdr:colOff>
      <xdr:row>47</xdr:row>
      <xdr:rowOff>76200</xdr:rowOff>
    </xdr:to>
    <xdr:graphicFrame macro="">
      <xdr:nvGraphicFramePr>
        <xdr:cNvPr id="5121" name="Chart 10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257175</xdr:colOff>
      <xdr:row>1</xdr:row>
      <xdr:rowOff>257175</xdr:rowOff>
    </xdr:from>
    <xdr:to>
      <xdr:col>7</xdr:col>
      <xdr:colOff>685800</xdr:colOff>
      <xdr:row>2</xdr:row>
      <xdr:rowOff>0</xdr:rowOff>
    </xdr:to>
    <xdr:sp macro="[0]!dependentes" textlink="">
      <xdr:nvSpPr>
        <xdr:cNvPr id="5122" name="Rectangle 32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SpPr>
          <a:spLocks noChangeArrowheads="1"/>
        </xdr:cNvSpPr>
      </xdr:nvSpPr>
      <xdr:spPr bwMode="auto">
        <a:xfrm>
          <a:off x="2924175" y="657225"/>
          <a:ext cx="733425" cy="285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409575</xdr:colOff>
      <xdr:row>2</xdr:row>
      <xdr:rowOff>9525</xdr:rowOff>
    </xdr:to>
    <xdr:sp macro="[0]!sugestoes" textlink="">
      <xdr:nvSpPr>
        <xdr:cNvPr id="5123" name="Rectangle 19"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>
          <a:spLocks noChangeArrowheads="1"/>
        </xdr:cNvSpPr>
      </xdr:nvSpPr>
      <xdr:spPr bwMode="auto">
        <a:xfrm>
          <a:off x="190500" y="400050"/>
          <a:ext cx="9048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485775</xdr:colOff>
      <xdr:row>1</xdr:row>
      <xdr:rowOff>0</xdr:rowOff>
    </xdr:from>
    <xdr:to>
      <xdr:col>5</xdr:col>
      <xdr:colOff>57150</xdr:colOff>
      <xdr:row>2</xdr:row>
      <xdr:rowOff>9525</xdr:rowOff>
    </xdr:to>
    <xdr:sp macro="[0]!orcamentos" textlink="">
      <xdr:nvSpPr>
        <xdr:cNvPr id="5124" name="Rectangle 20"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>
          <a:spLocks noChangeArrowheads="1"/>
        </xdr:cNvSpPr>
      </xdr:nvSpPr>
      <xdr:spPr bwMode="auto">
        <a:xfrm>
          <a:off x="1171575" y="400050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6</xdr:col>
      <xdr:colOff>352425</xdr:colOff>
      <xdr:row>2</xdr:row>
      <xdr:rowOff>0</xdr:rowOff>
    </xdr:to>
    <xdr:sp macro="[0]!anual" textlink="">
      <xdr:nvSpPr>
        <xdr:cNvPr id="5125" name="Rectangle 21">
          <a:extLst>
            <a:ext uri="{FF2B5EF4-FFF2-40B4-BE49-F238E27FC236}">
              <a16:creationId xmlns:a16="http://schemas.microsoft.com/office/drawing/2014/main" id="{00000000-0008-0000-0300-000005140000}"/>
            </a:ext>
          </a:extLst>
        </xdr:cNvPr>
        <xdr:cNvSpPr>
          <a:spLocks noChangeArrowheads="1"/>
        </xdr:cNvSpPr>
      </xdr:nvSpPr>
      <xdr:spPr bwMode="auto">
        <a:xfrm>
          <a:off x="2286000" y="400050"/>
          <a:ext cx="7334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466725</xdr:colOff>
      <xdr:row>1</xdr:row>
      <xdr:rowOff>0</xdr:rowOff>
    </xdr:from>
    <xdr:to>
      <xdr:col>8</xdr:col>
      <xdr:colOff>361950</xdr:colOff>
      <xdr:row>2</xdr:row>
      <xdr:rowOff>0</xdr:rowOff>
    </xdr:to>
    <xdr:sp macro="[0]!para_onde" textlink="">
      <xdr:nvSpPr>
        <xdr:cNvPr id="5126" name="Rectangle 22">
          <a:extLst>
            <a:ext uri="{FF2B5EF4-FFF2-40B4-BE49-F238E27FC236}">
              <a16:creationId xmlns:a16="http://schemas.microsoft.com/office/drawing/2014/main" id="{00000000-0008-0000-0300-000006140000}"/>
            </a:ext>
          </a:extLst>
        </xdr:cNvPr>
        <xdr:cNvSpPr>
          <a:spLocks noChangeArrowheads="1"/>
        </xdr:cNvSpPr>
      </xdr:nvSpPr>
      <xdr:spPr bwMode="auto">
        <a:xfrm>
          <a:off x="3133725" y="400050"/>
          <a:ext cx="8858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381000</xdr:colOff>
      <xdr:row>2</xdr:row>
      <xdr:rowOff>9525</xdr:rowOff>
    </xdr:to>
    <xdr:sp macro="[0]!graficos" textlink="">
      <xdr:nvSpPr>
        <xdr:cNvPr id="5127" name="Rectangle 23">
          <a:extLst>
            <a:ext uri="{FF2B5EF4-FFF2-40B4-BE49-F238E27FC236}">
              <a16:creationId xmlns:a16="http://schemas.microsoft.com/office/drawing/2014/main" id="{00000000-0008-0000-0300-000007140000}"/>
            </a:ext>
          </a:extLst>
        </xdr:cNvPr>
        <xdr:cNvSpPr>
          <a:spLocks noChangeArrowheads="1"/>
        </xdr:cNvSpPr>
      </xdr:nvSpPr>
      <xdr:spPr bwMode="auto">
        <a:xfrm>
          <a:off x="4152900" y="400050"/>
          <a:ext cx="8763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9525</xdr:colOff>
      <xdr:row>1</xdr:row>
      <xdr:rowOff>0</xdr:rowOff>
    </xdr:from>
    <xdr:to>
      <xdr:col>13</xdr:col>
      <xdr:colOff>161925</xdr:colOff>
      <xdr:row>2</xdr:row>
      <xdr:rowOff>0</xdr:rowOff>
    </xdr:to>
    <xdr:sp macro="[0]!dependentes" textlink="">
      <xdr:nvSpPr>
        <xdr:cNvPr id="5128" name="Rectangle 24">
          <a:extLst>
            <a:ext uri="{FF2B5EF4-FFF2-40B4-BE49-F238E27FC236}">
              <a16:creationId xmlns:a16="http://schemas.microsoft.com/office/drawing/2014/main" id="{00000000-0008-0000-0300-000008140000}"/>
            </a:ext>
          </a:extLst>
        </xdr:cNvPr>
        <xdr:cNvSpPr>
          <a:spLocks noChangeArrowheads="1"/>
        </xdr:cNvSpPr>
      </xdr:nvSpPr>
      <xdr:spPr bwMode="auto">
        <a:xfrm>
          <a:off x="5153025" y="400050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400050</xdr:colOff>
      <xdr:row>2</xdr:row>
      <xdr:rowOff>1295400</xdr:rowOff>
    </xdr:from>
    <xdr:to>
      <xdr:col>18</xdr:col>
      <xdr:colOff>479465</xdr:colOff>
      <xdr:row>2</xdr:row>
      <xdr:rowOff>1511300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6959600" y="1981200"/>
          <a:ext cx="35179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endParaRPr lang="pt-PT"/>
        </a:p>
      </xdr:txBody>
    </xdr:sp>
    <xdr:clientData/>
  </xdr:twoCellAnchor>
  <xdr:twoCellAnchor>
    <xdr:from>
      <xdr:col>13</xdr:col>
      <xdr:colOff>342900</xdr:colOff>
      <xdr:row>0</xdr:row>
      <xdr:rowOff>390525</xdr:rowOff>
    </xdr:from>
    <xdr:to>
      <xdr:col>15</xdr:col>
      <xdr:colOff>361950</xdr:colOff>
      <xdr:row>1</xdr:row>
      <xdr:rowOff>276225</xdr:rowOff>
    </xdr:to>
    <xdr:sp macro="[0]!calendario" textlink="">
      <xdr:nvSpPr>
        <xdr:cNvPr id="5132" name="Rectangle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C140000}"/>
            </a:ext>
          </a:extLst>
        </xdr:cNvPr>
        <xdr:cNvSpPr>
          <a:spLocks noChangeArrowheads="1"/>
        </xdr:cNvSpPr>
      </xdr:nvSpPr>
      <xdr:spPr bwMode="auto">
        <a:xfrm>
          <a:off x="6477000" y="390525"/>
          <a:ext cx="10096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57150</xdr:colOff>
      <xdr:row>1</xdr:row>
      <xdr:rowOff>0</xdr:rowOff>
    </xdr:from>
    <xdr:to>
      <xdr:col>2</xdr:col>
      <xdr:colOff>276225</xdr:colOff>
      <xdr:row>1</xdr:row>
      <xdr:rowOff>276225</xdr:rowOff>
    </xdr:to>
    <xdr:sp macro="[0]!sugestoes" textlink="">
      <xdr:nvSpPr>
        <xdr:cNvPr id="5133" name="Rectangl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D140000}"/>
            </a:ext>
          </a:extLst>
        </xdr:cNvPr>
        <xdr:cNvSpPr>
          <a:spLocks noChangeArrowheads="1"/>
        </xdr:cNvSpPr>
      </xdr:nvSpPr>
      <xdr:spPr bwMode="auto">
        <a:xfrm>
          <a:off x="247650" y="400050"/>
          <a:ext cx="7143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57150</xdr:colOff>
      <xdr:row>0</xdr:row>
      <xdr:rowOff>390525</xdr:rowOff>
    </xdr:from>
    <xdr:to>
      <xdr:col>5</xdr:col>
      <xdr:colOff>123825</xdr:colOff>
      <xdr:row>2</xdr:row>
      <xdr:rowOff>0</xdr:rowOff>
    </xdr:to>
    <xdr:sp macro="[0]!orcamentos" textlink="">
      <xdr:nvSpPr>
        <xdr:cNvPr id="5134" name="Rectangle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E140000}"/>
            </a:ext>
          </a:extLst>
        </xdr:cNvPr>
        <xdr:cNvSpPr>
          <a:spLocks noChangeArrowheads="1"/>
        </xdr:cNvSpPr>
      </xdr:nvSpPr>
      <xdr:spPr bwMode="auto">
        <a:xfrm>
          <a:off x="1238250" y="390525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228600</xdr:colOff>
      <xdr:row>0</xdr:row>
      <xdr:rowOff>390525</xdr:rowOff>
    </xdr:from>
    <xdr:to>
      <xdr:col>6</xdr:col>
      <xdr:colOff>352425</xdr:colOff>
      <xdr:row>1</xdr:row>
      <xdr:rowOff>266700</xdr:rowOff>
    </xdr:to>
    <xdr:sp macro="[0]!anual" textlink="">
      <xdr:nvSpPr>
        <xdr:cNvPr id="5135" name="Rectangle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F140000}"/>
            </a:ext>
          </a:extLst>
        </xdr:cNvPr>
        <xdr:cNvSpPr>
          <a:spLocks noChangeArrowheads="1"/>
        </xdr:cNvSpPr>
      </xdr:nvSpPr>
      <xdr:spPr bwMode="auto">
        <a:xfrm>
          <a:off x="2400300" y="390525"/>
          <a:ext cx="6191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123825</xdr:colOff>
      <xdr:row>1</xdr:row>
      <xdr:rowOff>9525</xdr:rowOff>
    </xdr:from>
    <xdr:to>
      <xdr:col>8</xdr:col>
      <xdr:colOff>361950</xdr:colOff>
      <xdr:row>2</xdr:row>
      <xdr:rowOff>0</xdr:rowOff>
    </xdr:to>
    <xdr:sp macro="[0]!para_onde" textlink="">
      <xdr:nvSpPr>
        <xdr:cNvPr id="5136" name="Rectangle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10140000}"/>
            </a:ext>
          </a:extLst>
        </xdr:cNvPr>
        <xdr:cNvSpPr>
          <a:spLocks noChangeArrowheads="1"/>
        </xdr:cNvSpPr>
      </xdr:nvSpPr>
      <xdr:spPr bwMode="auto">
        <a:xfrm>
          <a:off x="3286125" y="409575"/>
          <a:ext cx="7334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66675</xdr:colOff>
      <xdr:row>0</xdr:row>
      <xdr:rowOff>390525</xdr:rowOff>
    </xdr:from>
    <xdr:to>
      <xdr:col>13</xdr:col>
      <xdr:colOff>219075</xdr:colOff>
      <xdr:row>1</xdr:row>
      <xdr:rowOff>276225</xdr:rowOff>
    </xdr:to>
    <xdr:sp macro="[0]!dependentes" textlink="">
      <xdr:nvSpPr>
        <xdr:cNvPr id="5137" name="Rectangle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11140000}"/>
            </a:ext>
          </a:extLst>
        </xdr:cNvPr>
        <xdr:cNvSpPr>
          <a:spLocks noChangeArrowheads="1"/>
        </xdr:cNvSpPr>
      </xdr:nvSpPr>
      <xdr:spPr bwMode="auto">
        <a:xfrm>
          <a:off x="5210175" y="390525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66675</xdr:colOff>
      <xdr:row>1</xdr:row>
      <xdr:rowOff>9525</xdr:rowOff>
    </xdr:from>
    <xdr:to>
      <xdr:col>10</xdr:col>
      <xdr:colOff>447675</xdr:colOff>
      <xdr:row>2</xdr:row>
      <xdr:rowOff>0</xdr:rowOff>
    </xdr:to>
    <xdr:sp macro="" textlink="">
      <xdr:nvSpPr>
        <xdr:cNvPr id="5138" name="Rectangl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300-000012140000}"/>
            </a:ext>
          </a:extLst>
        </xdr:cNvPr>
        <xdr:cNvSpPr>
          <a:spLocks noChangeArrowheads="1"/>
        </xdr:cNvSpPr>
      </xdr:nvSpPr>
      <xdr:spPr bwMode="auto">
        <a:xfrm>
          <a:off x="4219575" y="409575"/>
          <a:ext cx="8763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0.70918</cdr:x>
      <cdr:y>0.73797</cdr:y>
    </cdr:from>
    <cdr:to>
      <cdr:x>0.9613</cdr:x>
      <cdr:y>0.91241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3096" y="5229220"/>
          <a:ext cx="1933175" cy="932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Trebuchet MS" pitchFamily="34" charset="0"/>
              <a:cs typeface="Arial"/>
            </a:rPr>
            <a:t>O gráfico mostra a porcentagem gasta com cada categoria de despesa no ano todo, baseado na última coluna de totais.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66675</xdr:rowOff>
    </xdr:from>
    <xdr:to>
      <xdr:col>9</xdr:col>
      <xdr:colOff>28575</xdr:colOff>
      <xdr:row>26</xdr:row>
      <xdr:rowOff>57150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00000000-0008-0000-04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</xdr:row>
      <xdr:rowOff>57150</xdr:rowOff>
    </xdr:from>
    <xdr:to>
      <xdr:col>18</xdr:col>
      <xdr:colOff>0</xdr:colOff>
      <xdr:row>26</xdr:row>
      <xdr:rowOff>57150</xdr:rowOff>
    </xdr:to>
    <xdr:graphicFrame macro="">
      <xdr:nvGraphicFramePr>
        <xdr:cNvPr id="7170" name="Chart 2">
          <a:extLst>
            <a:ext uri="{FF2B5EF4-FFF2-40B4-BE49-F238E27FC236}">
              <a16:creationId xmlns:a16="http://schemas.microsoft.com/office/drawing/2014/main" id="{00000000-0008-0000-0400-00000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85725</xdr:rowOff>
    </xdr:from>
    <xdr:to>
      <xdr:col>9</xdr:col>
      <xdr:colOff>28575</xdr:colOff>
      <xdr:row>49</xdr:row>
      <xdr:rowOff>57150</xdr:rowOff>
    </xdr:to>
    <xdr:graphicFrame macro="">
      <xdr:nvGraphicFramePr>
        <xdr:cNvPr id="7171" name="Chart 3">
          <a:extLst>
            <a:ext uri="{FF2B5EF4-FFF2-40B4-BE49-F238E27FC236}">
              <a16:creationId xmlns:a16="http://schemas.microsoft.com/office/drawing/2014/main" id="{00000000-0008-0000-04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</xdr:colOff>
      <xdr:row>28</xdr:row>
      <xdr:rowOff>66675</xdr:rowOff>
    </xdr:from>
    <xdr:to>
      <xdr:col>17</xdr:col>
      <xdr:colOff>476250</xdr:colOff>
      <xdr:row>49</xdr:row>
      <xdr:rowOff>57150</xdr:rowOff>
    </xdr:to>
    <xdr:graphicFrame macro="">
      <xdr:nvGraphicFramePr>
        <xdr:cNvPr id="7172" name="Chart 4">
          <a:extLst>
            <a:ext uri="{FF2B5EF4-FFF2-40B4-BE49-F238E27FC236}">
              <a16:creationId xmlns:a16="http://schemas.microsoft.com/office/drawing/2014/main" id="{00000000-0008-0000-0400-00000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51</xdr:row>
      <xdr:rowOff>85725</xdr:rowOff>
    </xdr:from>
    <xdr:to>
      <xdr:col>9</xdr:col>
      <xdr:colOff>28575</xdr:colOff>
      <xdr:row>72</xdr:row>
      <xdr:rowOff>28575</xdr:rowOff>
    </xdr:to>
    <xdr:graphicFrame macro="">
      <xdr:nvGraphicFramePr>
        <xdr:cNvPr id="7173" name="Chart 5">
          <a:extLst>
            <a:ext uri="{FF2B5EF4-FFF2-40B4-BE49-F238E27FC236}">
              <a16:creationId xmlns:a16="http://schemas.microsoft.com/office/drawing/2014/main" id="{00000000-0008-0000-0400-00000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51</xdr:row>
      <xdr:rowOff>85725</xdr:rowOff>
    </xdr:from>
    <xdr:to>
      <xdr:col>17</xdr:col>
      <xdr:colOff>466725</xdr:colOff>
      <xdr:row>72</xdr:row>
      <xdr:rowOff>57150</xdr:rowOff>
    </xdr:to>
    <xdr:graphicFrame macro="">
      <xdr:nvGraphicFramePr>
        <xdr:cNvPr id="7174" name="Chart 6">
          <a:extLst>
            <a:ext uri="{FF2B5EF4-FFF2-40B4-BE49-F238E27FC236}">
              <a16:creationId xmlns:a16="http://schemas.microsoft.com/office/drawing/2014/main" id="{00000000-0008-0000-0400-00000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485775</xdr:colOff>
      <xdr:row>74</xdr:row>
      <xdr:rowOff>9525</xdr:rowOff>
    </xdr:from>
    <xdr:to>
      <xdr:col>17</xdr:col>
      <xdr:colOff>476250</xdr:colOff>
      <xdr:row>94</xdr:row>
      <xdr:rowOff>133350</xdr:rowOff>
    </xdr:to>
    <xdr:graphicFrame macro="">
      <xdr:nvGraphicFramePr>
        <xdr:cNvPr id="7175" name="Chart 7">
          <a:extLst>
            <a:ext uri="{FF2B5EF4-FFF2-40B4-BE49-F238E27FC236}">
              <a16:creationId xmlns:a16="http://schemas.microsoft.com/office/drawing/2014/main" id="{00000000-0008-0000-0400-00000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74</xdr:row>
      <xdr:rowOff>38100</xdr:rowOff>
    </xdr:from>
    <xdr:to>
      <xdr:col>9</xdr:col>
      <xdr:colOff>9525</xdr:colOff>
      <xdr:row>94</xdr:row>
      <xdr:rowOff>104775</xdr:rowOff>
    </xdr:to>
    <xdr:graphicFrame macro="">
      <xdr:nvGraphicFramePr>
        <xdr:cNvPr id="7176" name="Chart 8">
          <a:extLst>
            <a:ext uri="{FF2B5EF4-FFF2-40B4-BE49-F238E27FC236}">
              <a16:creationId xmlns:a16="http://schemas.microsoft.com/office/drawing/2014/main" id="{00000000-0008-0000-0400-00000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2</xdr:col>
      <xdr:colOff>409575</xdr:colOff>
      <xdr:row>2</xdr:row>
      <xdr:rowOff>9525</xdr:rowOff>
    </xdr:to>
    <xdr:sp macro="[0]!sugestoes" textlink="">
      <xdr:nvSpPr>
        <xdr:cNvPr id="7177" name="Rectangle 19">
          <a:extLst>
            <a:ext uri="{FF2B5EF4-FFF2-40B4-BE49-F238E27FC236}">
              <a16:creationId xmlns:a16="http://schemas.microsoft.com/office/drawing/2014/main" id="{00000000-0008-0000-0400-0000091C0000}"/>
            </a:ext>
          </a:extLst>
        </xdr:cNvPr>
        <xdr:cNvSpPr>
          <a:spLocks noChangeArrowheads="1"/>
        </xdr:cNvSpPr>
      </xdr:nvSpPr>
      <xdr:spPr bwMode="auto">
        <a:xfrm>
          <a:off x="190500" y="400050"/>
          <a:ext cx="9048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485775</xdr:colOff>
      <xdr:row>1</xdr:row>
      <xdr:rowOff>0</xdr:rowOff>
    </xdr:from>
    <xdr:to>
      <xdr:col>5</xdr:col>
      <xdr:colOff>57150</xdr:colOff>
      <xdr:row>2</xdr:row>
      <xdr:rowOff>9525</xdr:rowOff>
    </xdr:to>
    <xdr:sp macro="[0]!orcamentos" textlink="">
      <xdr:nvSpPr>
        <xdr:cNvPr id="7178" name="Rectangle 20">
          <a:extLst>
            <a:ext uri="{FF2B5EF4-FFF2-40B4-BE49-F238E27FC236}">
              <a16:creationId xmlns:a16="http://schemas.microsoft.com/office/drawing/2014/main" id="{00000000-0008-0000-0400-00000A1C0000}"/>
            </a:ext>
          </a:extLst>
        </xdr:cNvPr>
        <xdr:cNvSpPr>
          <a:spLocks noChangeArrowheads="1"/>
        </xdr:cNvSpPr>
      </xdr:nvSpPr>
      <xdr:spPr bwMode="auto">
        <a:xfrm>
          <a:off x="1171575" y="400050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6</xdr:col>
      <xdr:colOff>352425</xdr:colOff>
      <xdr:row>2</xdr:row>
      <xdr:rowOff>0</xdr:rowOff>
    </xdr:to>
    <xdr:sp macro="[0]!anual" textlink="">
      <xdr:nvSpPr>
        <xdr:cNvPr id="7179" name="Rectangle 21">
          <a:extLst>
            <a:ext uri="{FF2B5EF4-FFF2-40B4-BE49-F238E27FC236}">
              <a16:creationId xmlns:a16="http://schemas.microsoft.com/office/drawing/2014/main" id="{00000000-0008-0000-0400-00000B1C0000}"/>
            </a:ext>
          </a:extLst>
        </xdr:cNvPr>
        <xdr:cNvSpPr>
          <a:spLocks noChangeArrowheads="1"/>
        </xdr:cNvSpPr>
      </xdr:nvSpPr>
      <xdr:spPr bwMode="auto">
        <a:xfrm>
          <a:off x="2286000" y="400050"/>
          <a:ext cx="7334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466725</xdr:colOff>
      <xdr:row>1</xdr:row>
      <xdr:rowOff>0</xdr:rowOff>
    </xdr:from>
    <xdr:to>
      <xdr:col>8</xdr:col>
      <xdr:colOff>361950</xdr:colOff>
      <xdr:row>2</xdr:row>
      <xdr:rowOff>0</xdr:rowOff>
    </xdr:to>
    <xdr:sp macro="[0]!para_onde" textlink="">
      <xdr:nvSpPr>
        <xdr:cNvPr id="7180" name="Rectangle 22">
          <a:extLst>
            <a:ext uri="{FF2B5EF4-FFF2-40B4-BE49-F238E27FC236}">
              <a16:creationId xmlns:a16="http://schemas.microsoft.com/office/drawing/2014/main" id="{00000000-0008-0000-0400-00000C1C0000}"/>
            </a:ext>
          </a:extLst>
        </xdr:cNvPr>
        <xdr:cNvSpPr>
          <a:spLocks noChangeArrowheads="1"/>
        </xdr:cNvSpPr>
      </xdr:nvSpPr>
      <xdr:spPr bwMode="auto">
        <a:xfrm>
          <a:off x="3133725" y="400050"/>
          <a:ext cx="8858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381000</xdr:colOff>
      <xdr:row>2</xdr:row>
      <xdr:rowOff>9525</xdr:rowOff>
    </xdr:to>
    <xdr:sp macro="[0]!graficos" textlink="">
      <xdr:nvSpPr>
        <xdr:cNvPr id="7181" name="Rectangle 23">
          <a:extLst>
            <a:ext uri="{FF2B5EF4-FFF2-40B4-BE49-F238E27FC236}">
              <a16:creationId xmlns:a16="http://schemas.microsoft.com/office/drawing/2014/main" id="{00000000-0008-0000-0400-00000D1C0000}"/>
            </a:ext>
          </a:extLst>
        </xdr:cNvPr>
        <xdr:cNvSpPr>
          <a:spLocks noChangeArrowheads="1"/>
        </xdr:cNvSpPr>
      </xdr:nvSpPr>
      <xdr:spPr bwMode="auto">
        <a:xfrm>
          <a:off x="4152900" y="400050"/>
          <a:ext cx="8763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9525</xdr:colOff>
      <xdr:row>1</xdr:row>
      <xdr:rowOff>0</xdr:rowOff>
    </xdr:from>
    <xdr:to>
      <xdr:col>13</xdr:col>
      <xdr:colOff>161925</xdr:colOff>
      <xdr:row>2</xdr:row>
      <xdr:rowOff>0</xdr:rowOff>
    </xdr:to>
    <xdr:sp macro="[0]!dependentes" textlink="">
      <xdr:nvSpPr>
        <xdr:cNvPr id="7182" name="Rectangle 24">
          <a:extLst>
            <a:ext uri="{FF2B5EF4-FFF2-40B4-BE49-F238E27FC236}">
              <a16:creationId xmlns:a16="http://schemas.microsoft.com/office/drawing/2014/main" id="{00000000-0008-0000-0400-00000E1C0000}"/>
            </a:ext>
          </a:extLst>
        </xdr:cNvPr>
        <xdr:cNvSpPr>
          <a:spLocks noChangeArrowheads="1"/>
        </xdr:cNvSpPr>
      </xdr:nvSpPr>
      <xdr:spPr bwMode="auto">
        <a:xfrm>
          <a:off x="5153025" y="400050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377825</xdr:colOff>
      <xdr:row>2</xdr:row>
      <xdr:rowOff>1282700</xdr:rowOff>
    </xdr:from>
    <xdr:to>
      <xdr:col>18</xdr:col>
      <xdr:colOff>466765</xdr:colOff>
      <xdr:row>2</xdr:row>
      <xdr:rowOff>1498600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6946900" y="1968500"/>
          <a:ext cx="35179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endParaRPr lang="pt-PT"/>
        </a:p>
      </xdr:txBody>
    </xdr:sp>
    <xdr:clientData/>
  </xdr:twoCellAnchor>
  <xdr:twoCellAnchor>
    <xdr:from>
      <xdr:col>13</xdr:col>
      <xdr:colOff>381000</xdr:colOff>
      <xdr:row>0</xdr:row>
      <xdr:rowOff>381000</xdr:rowOff>
    </xdr:from>
    <xdr:to>
      <xdr:col>15</xdr:col>
      <xdr:colOff>400050</xdr:colOff>
      <xdr:row>1</xdr:row>
      <xdr:rowOff>266700</xdr:rowOff>
    </xdr:to>
    <xdr:sp macro="[0]!calendario" textlink="">
      <xdr:nvSpPr>
        <xdr:cNvPr id="7186" name="Rectangle 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400-0000121C0000}"/>
            </a:ext>
          </a:extLst>
        </xdr:cNvPr>
        <xdr:cNvSpPr>
          <a:spLocks noChangeArrowheads="1"/>
        </xdr:cNvSpPr>
      </xdr:nvSpPr>
      <xdr:spPr bwMode="auto">
        <a:xfrm>
          <a:off x="6515100" y="381000"/>
          <a:ext cx="10096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95250</xdr:colOff>
      <xdr:row>0</xdr:row>
      <xdr:rowOff>390525</xdr:rowOff>
    </xdr:from>
    <xdr:to>
      <xdr:col>2</xdr:col>
      <xdr:colOff>314325</xdr:colOff>
      <xdr:row>1</xdr:row>
      <xdr:rowOff>266700</xdr:rowOff>
    </xdr:to>
    <xdr:sp macro="[0]!sugestoes" textlink="">
      <xdr:nvSpPr>
        <xdr:cNvPr id="7187" name="Rectangle 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400-0000131C0000}"/>
            </a:ext>
          </a:extLst>
        </xdr:cNvPr>
        <xdr:cNvSpPr>
          <a:spLocks noChangeArrowheads="1"/>
        </xdr:cNvSpPr>
      </xdr:nvSpPr>
      <xdr:spPr bwMode="auto">
        <a:xfrm>
          <a:off x="285750" y="390525"/>
          <a:ext cx="7143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95250</xdr:colOff>
      <xdr:row>0</xdr:row>
      <xdr:rowOff>381000</xdr:rowOff>
    </xdr:from>
    <xdr:to>
      <xdr:col>5</xdr:col>
      <xdr:colOff>161925</xdr:colOff>
      <xdr:row>1</xdr:row>
      <xdr:rowOff>276225</xdr:rowOff>
    </xdr:to>
    <xdr:sp macro="[0]!orcamentos" textlink="">
      <xdr:nvSpPr>
        <xdr:cNvPr id="7188" name="Rectangle 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400-0000141C0000}"/>
            </a:ext>
          </a:extLst>
        </xdr:cNvPr>
        <xdr:cNvSpPr>
          <a:spLocks noChangeArrowheads="1"/>
        </xdr:cNvSpPr>
      </xdr:nvSpPr>
      <xdr:spPr bwMode="auto">
        <a:xfrm>
          <a:off x="1276350" y="381000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266700</xdr:colOff>
      <xdr:row>0</xdr:row>
      <xdr:rowOff>381000</xdr:rowOff>
    </xdr:from>
    <xdr:to>
      <xdr:col>6</xdr:col>
      <xdr:colOff>390525</xdr:colOff>
      <xdr:row>1</xdr:row>
      <xdr:rowOff>257175</xdr:rowOff>
    </xdr:to>
    <xdr:sp macro="[0]!anual" textlink="">
      <xdr:nvSpPr>
        <xdr:cNvPr id="7189" name="Rectangle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400-0000151C0000}"/>
            </a:ext>
          </a:extLst>
        </xdr:cNvPr>
        <xdr:cNvSpPr>
          <a:spLocks noChangeArrowheads="1"/>
        </xdr:cNvSpPr>
      </xdr:nvSpPr>
      <xdr:spPr bwMode="auto">
        <a:xfrm>
          <a:off x="2438400" y="381000"/>
          <a:ext cx="6191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161925</xdr:colOff>
      <xdr:row>1</xdr:row>
      <xdr:rowOff>0</xdr:rowOff>
    </xdr:from>
    <xdr:to>
      <xdr:col>8</xdr:col>
      <xdr:colOff>400050</xdr:colOff>
      <xdr:row>1</xdr:row>
      <xdr:rowOff>276225</xdr:rowOff>
    </xdr:to>
    <xdr:sp macro="[0]!para_onde" textlink="">
      <xdr:nvSpPr>
        <xdr:cNvPr id="7190" name="Rectangle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400-0000161C0000}"/>
            </a:ext>
          </a:extLst>
        </xdr:cNvPr>
        <xdr:cNvSpPr>
          <a:spLocks noChangeArrowheads="1"/>
        </xdr:cNvSpPr>
      </xdr:nvSpPr>
      <xdr:spPr bwMode="auto">
        <a:xfrm>
          <a:off x="3324225" y="400050"/>
          <a:ext cx="7334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0</xdr:row>
      <xdr:rowOff>381000</xdr:rowOff>
    </xdr:from>
    <xdr:to>
      <xdr:col>13</xdr:col>
      <xdr:colOff>257175</xdr:colOff>
      <xdr:row>1</xdr:row>
      <xdr:rowOff>266700</xdr:rowOff>
    </xdr:to>
    <xdr:sp macro="[0]!dependentes" textlink="">
      <xdr:nvSpPr>
        <xdr:cNvPr id="7191" name="Rectangle 2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400-0000171C0000}"/>
            </a:ext>
          </a:extLst>
        </xdr:cNvPr>
        <xdr:cNvSpPr>
          <a:spLocks noChangeArrowheads="1"/>
        </xdr:cNvSpPr>
      </xdr:nvSpPr>
      <xdr:spPr bwMode="auto">
        <a:xfrm>
          <a:off x="5248275" y="381000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104775</xdr:colOff>
      <xdr:row>1</xdr:row>
      <xdr:rowOff>0</xdr:rowOff>
    </xdr:from>
    <xdr:to>
      <xdr:col>10</xdr:col>
      <xdr:colOff>485775</xdr:colOff>
      <xdr:row>1</xdr:row>
      <xdr:rowOff>276225</xdr:rowOff>
    </xdr:to>
    <xdr:sp macro="" textlink="">
      <xdr:nvSpPr>
        <xdr:cNvPr id="7192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400-0000181C0000}"/>
            </a:ext>
          </a:extLst>
        </xdr:cNvPr>
        <xdr:cNvSpPr>
          <a:spLocks noChangeArrowheads="1"/>
        </xdr:cNvSpPr>
      </xdr:nvSpPr>
      <xdr:spPr bwMode="auto">
        <a:xfrm>
          <a:off x="4257675" y="400050"/>
          <a:ext cx="8763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0</xdr:colOff>
      <xdr:row>97</xdr:row>
      <xdr:rowOff>0</xdr:rowOff>
    </xdr:from>
    <xdr:to>
      <xdr:col>8</xdr:col>
      <xdr:colOff>485775</xdr:colOff>
      <xdr:row>117</xdr:row>
      <xdr:rowOff>123825</xdr:rowOff>
    </xdr:to>
    <xdr:graphicFrame macro="">
      <xdr:nvGraphicFramePr>
        <xdr:cNvPr id="26" name="Chart 7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409575</xdr:colOff>
      <xdr:row>2</xdr:row>
      <xdr:rowOff>9525</xdr:rowOff>
    </xdr:to>
    <xdr:sp macro="[0]!sugestoes" textlink="">
      <xdr:nvSpPr>
        <xdr:cNvPr id="16385" name="Rectangle 19">
          <a:extLst>
            <a:ext uri="{FF2B5EF4-FFF2-40B4-BE49-F238E27FC236}">
              <a16:creationId xmlns:a16="http://schemas.microsoft.com/office/drawing/2014/main" id="{00000000-0008-0000-0500-000001400000}"/>
            </a:ext>
          </a:extLst>
        </xdr:cNvPr>
        <xdr:cNvSpPr>
          <a:spLocks noChangeArrowheads="1"/>
        </xdr:cNvSpPr>
      </xdr:nvSpPr>
      <xdr:spPr bwMode="auto">
        <a:xfrm>
          <a:off x="190500" y="400050"/>
          <a:ext cx="9048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485775</xdr:colOff>
      <xdr:row>1</xdr:row>
      <xdr:rowOff>0</xdr:rowOff>
    </xdr:from>
    <xdr:to>
      <xdr:col>5</xdr:col>
      <xdr:colOff>57150</xdr:colOff>
      <xdr:row>2</xdr:row>
      <xdr:rowOff>9525</xdr:rowOff>
    </xdr:to>
    <xdr:sp macro="[0]!orcamentos" textlink="">
      <xdr:nvSpPr>
        <xdr:cNvPr id="16386" name="Rectangle 20">
          <a:extLst>
            <a:ext uri="{FF2B5EF4-FFF2-40B4-BE49-F238E27FC236}">
              <a16:creationId xmlns:a16="http://schemas.microsoft.com/office/drawing/2014/main" id="{00000000-0008-0000-0500-000002400000}"/>
            </a:ext>
          </a:extLst>
        </xdr:cNvPr>
        <xdr:cNvSpPr>
          <a:spLocks noChangeArrowheads="1"/>
        </xdr:cNvSpPr>
      </xdr:nvSpPr>
      <xdr:spPr bwMode="auto">
        <a:xfrm>
          <a:off x="1171575" y="400050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6</xdr:col>
      <xdr:colOff>352425</xdr:colOff>
      <xdr:row>2</xdr:row>
      <xdr:rowOff>0</xdr:rowOff>
    </xdr:to>
    <xdr:sp macro="[0]!anual" textlink="">
      <xdr:nvSpPr>
        <xdr:cNvPr id="16387" name="Rectangle 21">
          <a:extLst>
            <a:ext uri="{FF2B5EF4-FFF2-40B4-BE49-F238E27FC236}">
              <a16:creationId xmlns:a16="http://schemas.microsoft.com/office/drawing/2014/main" id="{00000000-0008-0000-0500-000003400000}"/>
            </a:ext>
          </a:extLst>
        </xdr:cNvPr>
        <xdr:cNvSpPr>
          <a:spLocks noChangeArrowheads="1"/>
        </xdr:cNvSpPr>
      </xdr:nvSpPr>
      <xdr:spPr bwMode="auto">
        <a:xfrm>
          <a:off x="2286000" y="400050"/>
          <a:ext cx="7334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6</xdr:col>
      <xdr:colOff>466725</xdr:colOff>
      <xdr:row>1</xdr:row>
      <xdr:rowOff>0</xdr:rowOff>
    </xdr:from>
    <xdr:to>
      <xdr:col>8</xdr:col>
      <xdr:colOff>361950</xdr:colOff>
      <xdr:row>2</xdr:row>
      <xdr:rowOff>0</xdr:rowOff>
    </xdr:to>
    <xdr:sp macro="[0]!para_onde" textlink="">
      <xdr:nvSpPr>
        <xdr:cNvPr id="16388" name="Rectangle 22">
          <a:extLst>
            <a:ext uri="{FF2B5EF4-FFF2-40B4-BE49-F238E27FC236}">
              <a16:creationId xmlns:a16="http://schemas.microsoft.com/office/drawing/2014/main" id="{00000000-0008-0000-0500-000004400000}"/>
            </a:ext>
          </a:extLst>
        </xdr:cNvPr>
        <xdr:cNvSpPr>
          <a:spLocks noChangeArrowheads="1"/>
        </xdr:cNvSpPr>
      </xdr:nvSpPr>
      <xdr:spPr bwMode="auto">
        <a:xfrm>
          <a:off x="3133725" y="400050"/>
          <a:ext cx="8858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381000</xdr:colOff>
      <xdr:row>2</xdr:row>
      <xdr:rowOff>9525</xdr:rowOff>
    </xdr:to>
    <xdr:sp macro="[0]!graficos" textlink="">
      <xdr:nvSpPr>
        <xdr:cNvPr id="16389" name="Rectangle 23">
          <a:extLst>
            <a:ext uri="{FF2B5EF4-FFF2-40B4-BE49-F238E27FC236}">
              <a16:creationId xmlns:a16="http://schemas.microsoft.com/office/drawing/2014/main" id="{00000000-0008-0000-0500-000005400000}"/>
            </a:ext>
          </a:extLst>
        </xdr:cNvPr>
        <xdr:cNvSpPr>
          <a:spLocks noChangeArrowheads="1"/>
        </xdr:cNvSpPr>
      </xdr:nvSpPr>
      <xdr:spPr bwMode="auto">
        <a:xfrm>
          <a:off x="4152900" y="400050"/>
          <a:ext cx="8763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9525</xdr:colOff>
      <xdr:row>1</xdr:row>
      <xdr:rowOff>0</xdr:rowOff>
    </xdr:from>
    <xdr:to>
      <xdr:col>13</xdr:col>
      <xdr:colOff>161925</xdr:colOff>
      <xdr:row>2</xdr:row>
      <xdr:rowOff>0</xdr:rowOff>
    </xdr:to>
    <xdr:sp macro="[0]!dependentes" textlink="">
      <xdr:nvSpPr>
        <xdr:cNvPr id="16390" name="Rectangle 24">
          <a:extLst>
            <a:ext uri="{FF2B5EF4-FFF2-40B4-BE49-F238E27FC236}">
              <a16:creationId xmlns:a16="http://schemas.microsoft.com/office/drawing/2014/main" id="{00000000-0008-0000-0500-000006400000}"/>
            </a:ext>
          </a:extLst>
        </xdr:cNvPr>
        <xdr:cNvSpPr>
          <a:spLocks noChangeArrowheads="1"/>
        </xdr:cNvSpPr>
      </xdr:nvSpPr>
      <xdr:spPr bwMode="auto">
        <a:xfrm>
          <a:off x="5153025" y="400050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 editAs="absolute">
    <xdr:from>
      <xdr:col>0</xdr:col>
      <xdr:colOff>9525</xdr:colOff>
      <xdr:row>9</xdr:row>
      <xdr:rowOff>104775</xdr:rowOff>
    </xdr:from>
    <xdr:to>
      <xdr:col>17</xdr:col>
      <xdr:colOff>190500</xdr:colOff>
      <xdr:row>46</xdr:row>
      <xdr:rowOff>114300</xdr:rowOff>
    </xdr:to>
    <xdr:graphicFrame macro="">
      <xdr:nvGraphicFramePr>
        <xdr:cNvPr id="16391" name="Chart 45">
          <a:extLst>
            <a:ext uri="{FF2B5EF4-FFF2-40B4-BE49-F238E27FC236}">
              <a16:creationId xmlns:a16="http://schemas.microsoft.com/office/drawing/2014/main" id="{00000000-0008-0000-0500-0000074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314325</xdr:colOff>
      <xdr:row>2</xdr:row>
      <xdr:rowOff>1247775</xdr:rowOff>
    </xdr:from>
    <xdr:to>
      <xdr:col>18</xdr:col>
      <xdr:colOff>390525</xdr:colOff>
      <xdr:row>2</xdr:row>
      <xdr:rowOff>1466850</xdr:rowOff>
    </xdr:to>
    <xdr:sp macro="" textlink="">
      <xdr:nvSpPr>
        <xdr:cNvPr id="16394" name="TextBox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400000}"/>
            </a:ext>
          </a:extLst>
        </xdr:cNvPr>
        <xdr:cNvSpPr txBox="1">
          <a:spLocks noChangeArrowheads="1"/>
        </xdr:cNvSpPr>
      </xdr:nvSpPr>
      <xdr:spPr bwMode="auto">
        <a:xfrm>
          <a:off x="5953125" y="847725"/>
          <a:ext cx="3048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361950</xdr:colOff>
      <xdr:row>0</xdr:row>
      <xdr:rowOff>381000</xdr:rowOff>
    </xdr:from>
    <xdr:to>
      <xdr:col>15</xdr:col>
      <xdr:colOff>381000</xdr:colOff>
      <xdr:row>1</xdr:row>
      <xdr:rowOff>266700</xdr:rowOff>
    </xdr:to>
    <xdr:sp macro="[0]!calendario" textlink="">
      <xdr:nvSpPr>
        <xdr:cNvPr id="16395" name="Rectangle 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B400000}"/>
            </a:ext>
          </a:extLst>
        </xdr:cNvPr>
        <xdr:cNvSpPr>
          <a:spLocks noChangeArrowheads="1"/>
        </xdr:cNvSpPr>
      </xdr:nvSpPr>
      <xdr:spPr bwMode="auto">
        <a:xfrm>
          <a:off x="6496050" y="381000"/>
          <a:ext cx="10096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76200</xdr:colOff>
      <xdr:row>0</xdr:row>
      <xdr:rowOff>390525</xdr:rowOff>
    </xdr:from>
    <xdr:to>
      <xdr:col>2</xdr:col>
      <xdr:colOff>295275</xdr:colOff>
      <xdr:row>1</xdr:row>
      <xdr:rowOff>266700</xdr:rowOff>
    </xdr:to>
    <xdr:sp macro="[0]!sugestoes" textlink="">
      <xdr:nvSpPr>
        <xdr:cNvPr id="16396" name="Rectangle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C400000}"/>
            </a:ext>
          </a:extLst>
        </xdr:cNvPr>
        <xdr:cNvSpPr>
          <a:spLocks noChangeArrowheads="1"/>
        </xdr:cNvSpPr>
      </xdr:nvSpPr>
      <xdr:spPr bwMode="auto">
        <a:xfrm>
          <a:off x="266700" y="390525"/>
          <a:ext cx="7143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</xdr:col>
      <xdr:colOff>76200</xdr:colOff>
      <xdr:row>0</xdr:row>
      <xdr:rowOff>381000</xdr:rowOff>
    </xdr:from>
    <xdr:to>
      <xdr:col>5</xdr:col>
      <xdr:colOff>142875</xdr:colOff>
      <xdr:row>1</xdr:row>
      <xdr:rowOff>276225</xdr:rowOff>
    </xdr:to>
    <xdr:sp macro="[0]!orcamentos" textlink="">
      <xdr:nvSpPr>
        <xdr:cNvPr id="16397" name="Rectangl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0D400000}"/>
            </a:ext>
          </a:extLst>
        </xdr:cNvPr>
        <xdr:cNvSpPr>
          <a:spLocks noChangeArrowheads="1"/>
        </xdr:cNvSpPr>
      </xdr:nvSpPr>
      <xdr:spPr bwMode="auto">
        <a:xfrm>
          <a:off x="1257300" y="381000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247650</xdr:colOff>
      <xdr:row>0</xdr:row>
      <xdr:rowOff>381000</xdr:rowOff>
    </xdr:from>
    <xdr:to>
      <xdr:col>6</xdr:col>
      <xdr:colOff>371475</xdr:colOff>
      <xdr:row>1</xdr:row>
      <xdr:rowOff>257175</xdr:rowOff>
    </xdr:to>
    <xdr:sp macro="[0]!anual" textlink="">
      <xdr:nvSpPr>
        <xdr:cNvPr id="16398" name="Rectangle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E400000}"/>
            </a:ext>
          </a:extLst>
        </xdr:cNvPr>
        <xdr:cNvSpPr>
          <a:spLocks noChangeArrowheads="1"/>
        </xdr:cNvSpPr>
      </xdr:nvSpPr>
      <xdr:spPr bwMode="auto">
        <a:xfrm>
          <a:off x="2419350" y="381000"/>
          <a:ext cx="6191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142875</xdr:colOff>
      <xdr:row>1</xdr:row>
      <xdr:rowOff>0</xdr:rowOff>
    </xdr:from>
    <xdr:to>
      <xdr:col>8</xdr:col>
      <xdr:colOff>381000</xdr:colOff>
      <xdr:row>1</xdr:row>
      <xdr:rowOff>276225</xdr:rowOff>
    </xdr:to>
    <xdr:sp macro="[0]!para_onde" textlink="">
      <xdr:nvSpPr>
        <xdr:cNvPr id="16399" name="Rectangle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0F400000}"/>
            </a:ext>
          </a:extLst>
        </xdr:cNvPr>
        <xdr:cNvSpPr>
          <a:spLocks noChangeArrowheads="1"/>
        </xdr:cNvSpPr>
      </xdr:nvSpPr>
      <xdr:spPr bwMode="auto">
        <a:xfrm>
          <a:off x="3305175" y="400050"/>
          <a:ext cx="7334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85725</xdr:colOff>
      <xdr:row>0</xdr:row>
      <xdr:rowOff>381000</xdr:rowOff>
    </xdr:from>
    <xdr:to>
      <xdr:col>13</xdr:col>
      <xdr:colOff>238125</xdr:colOff>
      <xdr:row>1</xdr:row>
      <xdr:rowOff>266700</xdr:rowOff>
    </xdr:to>
    <xdr:sp macro="[0]!dependentes" textlink="">
      <xdr:nvSpPr>
        <xdr:cNvPr id="16400" name="Rectangle 2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500-000010400000}"/>
            </a:ext>
          </a:extLst>
        </xdr:cNvPr>
        <xdr:cNvSpPr>
          <a:spLocks noChangeArrowheads="1"/>
        </xdr:cNvSpPr>
      </xdr:nvSpPr>
      <xdr:spPr bwMode="auto">
        <a:xfrm>
          <a:off x="5229225" y="381000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10</xdr:col>
      <xdr:colOff>466725</xdr:colOff>
      <xdr:row>1</xdr:row>
      <xdr:rowOff>276225</xdr:rowOff>
    </xdr:to>
    <xdr:sp macro="" textlink="">
      <xdr:nvSpPr>
        <xdr:cNvPr id="16401" name="Rectangle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11400000}"/>
            </a:ext>
          </a:extLst>
        </xdr:cNvPr>
        <xdr:cNvSpPr>
          <a:spLocks noChangeArrowheads="1"/>
        </xdr:cNvSpPr>
      </xdr:nvSpPr>
      <xdr:spPr bwMode="auto">
        <a:xfrm>
          <a:off x="4238625" y="400050"/>
          <a:ext cx="8763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22</xdr:row>
      <xdr:rowOff>180975</xdr:rowOff>
    </xdr:from>
    <xdr:to>
      <xdr:col>5</xdr:col>
      <xdr:colOff>104775</xdr:colOff>
      <xdr:row>22</xdr:row>
      <xdr:rowOff>180975</xdr:rowOff>
    </xdr:to>
    <xdr:pic>
      <xdr:nvPicPr>
        <xdr:cNvPr id="18433" name="Picture 1">
          <a:extLst>
            <a:ext uri="{FF2B5EF4-FFF2-40B4-BE49-F238E27FC236}">
              <a16:creationId xmlns:a16="http://schemas.microsoft.com/office/drawing/2014/main" id="{00000000-0008-0000-0600-000001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87630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22</xdr:row>
      <xdr:rowOff>180975</xdr:rowOff>
    </xdr:from>
    <xdr:to>
      <xdr:col>4</xdr:col>
      <xdr:colOff>104775</xdr:colOff>
      <xdr:row>22</xdr:row>
      <xdr:rowOff>180975</xdr:rowOff>
    </xdr:to>
    <xdr:pic>
      <xdr:nvPicPr>
        <xdr:cNvPr id="18434" name="Picture 1">
          <a:extLst>
            <a:ext uri="{FF2B5EF4-FFF2-40B4-BE49-F238E27FC236}">
              <a16:creationId xmlns:a16="http://schemas.microsoft.com/office/drawing/2014/main" id="{00000000-0008-0000-0600-000002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87630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22</xdr:row>
      <xdr:rowOff>180975</xdr:rowOff>
    </xdr:from>
    <xdr:to>
      <xdr:col>4</xdr:col>
      <xdr:colOff>104775</xdr:colOff>
      <xdr:row>22</xdr:row>
      <xdr:rowOff>180975</xdr:rowOff>
    </xdr:to>
    <xdr:pic>
      <xdr:nvPicPr>
        <xdr:cNvPr id="18435" name="Picture 1">
          <a:extLst>
            <a:ext uri="{FF2B5EF4-FFF2-40B4-BE49-F238E27FC236}">
              <a16:creationId xmlns:a16="http://schemas.microsoft.com/office/drawing/2014/main" id="{00000000-0008-0000-0600-000003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876300"/>
          <a:ext cx="962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21</xdr:row>
      <xdr:rowOff>0</xdr:rowOff>
    </xdr:from>
    <xdr:to>
      <xdr:col>4</xdr:col>
      <xdr:colOff>19050</xdr:colOff>
      <xdr:row>22</xdr:row>
      <xdr:rowOff>9525</xdr:rowOff>
    </xdr:to>
    <xdr:sp macro="[0]!sugestoes" textlink="">
      <xdr:nvSpPr>
        <xdr:cNvPr id="18436" name="Rectangle 19">
          <a:extLst>
            <a:ext uri="{FF2B5EF4-FFF2-40B4-BE49-F238E27FC236}">
              <a16:creationId xmlns:a16="http://schemas.microsoft.com/office/drawing/2014/main" id="{00000000-0008-0000-0600-000004480000}"/>
            </a:ext>
          </a:extLst>
        </xdr:cNvPr>
        <xdr:cNvSpPr>
          <a:spLocks noChangeArrowheads="1"/>
        </xdr:cNvSpPr>
      </xdr:nvSpPr>
      <xdr:spPr bwMode="auto">
        <a:xfrm>
          <a:off x="190500" y="409575"/>
          <a:ext cx="9048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95250</xdr:colOff>
      <xdr:row>21</xdr:row>
      <xdr:rowOff>0</xdr:rowOff>
    </xdr:from>
    <xdr:to>
      <xdr:col>7</xdr:col>
      <xdr:colOff>266700</xdr:colOff>
      <xdr:row>22</xdr:row>
      <xdr:rowOff>9525</xdr:rowOff>
    </xdr:to>
    <xdr:sp macro="[0]!orcamentos" textlink="">
      <xdr:nvSpPr>
        <xdr:cNvPr id="18437" name="Rectangle 20">
          <a:extLst>
            <a:ext uri="{FF2B5EF4-FFF2-40B4-BE49-F238E27FC236}">
              <a16:creationId xmlns:a16="http://schemas.microsoft.com/office/drawing/2014/main" id="{00000000-0008-0000-0600-000005480000}"/>
            </a:ext>
          </a:extLst>
        </xdr:cNvPr>
        <xdr:cNvSpPr>
          <a:spLocks noChangeArrowheads="1"/>
        </xdr:cNvSpPr>
      </xdr:nvSpPr>
      <xdr:spPr bwMode="auto">
        <a:xfrm>
          <a:off x="1171575" y="409575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0</xdr:rowOff>
    </xdr:from>
    <xdr:to>
      <xdr:col>10</xdr:col>
      <xdr:colOff>171450</xdr:colOff>
      <xdr:row>22</xdr:row>
      <xdr:rowOff>0</xdr:rowOff>
    </xdr:to>
    <xdr:sp macro="[0]!anual" textlink="">
      <xdr:nvSpPr>
        <xdr:cNvPr id="18438" name="Rectangle 21">
          <a:extLst>
            <a:ext uri="{FF2B5EF4-FFF2-40B4-BE49-F238E27FC236}">
              <a16:creationId xmlns:a16="http://schemas.microsoft.com/office/drawing/2014/main" id="{00000000-0008-0000-0600-000006480000}"/>
            </a:ext>
          </a:extLst>
        </xdr:cNvPr>
        <xdr:cNvSpPr>
          <a:spLocks noChangeArrowheads="1"/>
        </xdr:cNvSpPr>
      </xdr:nvSpPr>
      <xdr:spPr bwMode="auto">
        <a:xfrm>
          <a:off x="2276475" y="409575"/>
          <a:ext cx="7429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285750</xdr:colOff>
      <xdr:row>21</xdr:row>
      <xdr:rowOff>0</xdr:rowOff>
    </xdr:from>
    <xdr:to>
      <xdr:col>13</xdr:col>
      <xdr:colOff>285750</xdr:colOff>
      <xdr:row>22</xdr:row>
      <xdr:rowOff>0</xdr:rowOff>
    </xdr:to>
    <xdr:sp macro="[0]!para_onde" textlink="">
      <xdr:nvSpPr>
        <xdr:cNvPr id="18439" name="Rectangle 22">
          <a:extLst>
            <a:ext uri="{FF2B5EF4-FFF2-40B4-BE49-F238E27FC236}">
              <a16:creationId xmlns:a16="http://schemas.microsoft.com/office/drawing/2014/main" id="{00000000-0008-0000-0600-000007480000}"/>
            </a:ext>
          </a:extLst>
        </xdr:cNvPr>
        <xdr:cNvSpPr>
          <a:spLocks noChangeArrowheads="1"/>
        </xdr:cNvSpPr>
      </xdr:nvSpPr>
      <xdr:spPr bwMode="auto">
        <a:xfrm>
          <a:off x="3133725" y="409575"/>
          <a:ext cx="88582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21</xdr:row>
      <xdr:rowOff>0</xdr:rowOff>
    </xdr:from>
    <xdr:to>
      <xdr:col>17</xdr:col>
      <xdr:colOff>123825</xdr:colOff>
      <xdr:row>22</xdr:row>
      <xdr:rowOff>9525</xdr:rowOff>
    </xdr:to>
    <xdr:sp macro="[0]!graficos" textlink="">
      <xdr:nvSpPr>
        <xdr:cNvPr id="18440" name="Rectangle 23">
          <a:extLst>
            <a:ext uri="{FF2B5EF4-FFF2-40B4-BE49-F238E27FC236}">
              <a16:creationId xmlns:a16="http://schemas.microsoft.com/office/drawing/2014/main" id="{00000000-0008-0000-0600-000008480000}"/>
            </a:ext>
          </a:extLst>
        </xdr:cNvPr>
        <xdr:cNvSpPr>
          <a:spLocks noChangeArrowheads="1"/>
        </xdr:cNvSpPr>
      </xdr:nvSpPr>
      <xdr:spPr bwMode="auto">
        <a:xfrm>
          <a:off x="4152900" y="409575"/>
          <a:ext cx="88582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17</xdr:col>
      <xdr:colOff>238125</xdr:colOff>
      <xdr:row>21</xdr:row>
      <xdr:rowOff>0</xdr:rowOff>
    </xdr:from>
    <xdr:to>
      <xdr:col>21</xdr:col>
      <xdr:colOff>200025</xdr:colOff>
      <xdr:row>22</xdr:row>
      <xdr:rowOff>0</xdr:rowOff>
    </xdr:to>
    <xdr:sp macro="[0]!dependentes" textlink="">
      <xdr:nvSpPr>
        <xdr:cNvPr id="18441" name="Rectangle 24">
          <a:extLst>
            <a:ext uri="{FF2B5EF4-FFF2-40B4-BE49-F238E27FC236}">
              <a16:creationId xmlns:a16="http://schemas.microsoft.com/office/drawing/2014/main" id="{00000000-0008-0000-0600-000009480000}"/>
            </a:ext>
          </a:extLst>
        </xdr:cNvPr>
        <xdr:cNvSpPr>
          <a:spLocks noChangeArrowheads="1"/>
        </xdr:cNvSpPr>
      </xdr:nvSpPr>
      <xdr:spPr bwMode="auto">
        <a:xfrm>
          <a:off x="5153025" y="409575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212725</xdr:colOff>
      <xdr:row>22</xdr:row>
      <xdr:rowOff>1244600</xdr:rowOff>
    </xdr:from>
    <xdr:to>
      <xdr:col>23</xdr:col>
      <xdr:colOff>282535</xdr:colOff>
      <xdr:row>22</xdr:row>
      <xdr:rowOff>1460500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4572000" y="1930400"/>
          <a:ext cx="35179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/>
        <a:lstStyle/>
        <a:p>
          <a:endParaRPr lang="pt-PT"/>
        </a:p>
      </xdr:txBody>
    </xdr:sp>
    <xdr:clientData/>
  </xdr:twoCellAnchor>
  <xdr:twoCellAnchor>
    <xdr:from>
      <xdr:col>22</xdr:col>
      <xdr:colOff>95250</xdr:colOff>
      <xdr:row>20</xdr:row>
      <xdr:rowOff>371475</xdr:rowOff>
    </xdr:from>
    <xdr:to>
      <xdr:col>39</xdr:col>
      <xdr:colOff>133350</xdr:colOff>
      <xdr:row>21</xdr:row>
      <xdr:rowOff>257175</xdr:rowOff>
    </xdr:to>
    <xdr:sp macro="[0]!calendario" textlink="">
      <xdr:nvSpPr>
        <xdr:cNvPr id="18445" name="Rectangle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D480000}"/>
            </a:ext>
          </a:extLst>
        </xdr:cNvPr>
        <xdr:cNvSpPr>
          <a:spLocks noChangeArrowheads="1"/>
        </xdr:cNvSpPr>
      </xdr:nvSpPr>
      <xdr:spPr bwMode="auto">
        <a:xfrm>
          <a:off x="6486525" y="381000"/>
          <a:ext cx="10096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381000</xdr:rowOff>
    </xdr:from>
    <xdr:to>
      <xdr:col>3</xdr:col>
      <xdr:colOff>190500</xdr:colOff>
      <xdr:row>21</xdr:row>
      <xdr:rowOff>257175</xdr:rowOff>
    </xdr:to>
    <xdr:sp macro="[0]!sugestoes" textlink="">
      <xdr:nvSpPr>
        <xdr:cNvPr id="18446" name="Rectangl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E480000}"/>
            </a:ext>
          </a:extLst>
        </xdr:cNvPr>
        <xdr:cNvSpPr>
          <a:spLocks noChangeArrowheads="1"/>
        </xdr:cNvSpPr>
      </xdr:nvSpPr>
      <xdr:spPr bwMode="auto">
        <a:xfrm>
          <a:off x="257175" y="390525"/>
          <a:ext cx="71437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171450</xdr:colOff>
      <xdr:row>20</xdr:row>
      <xdr:rowOff>371475</xdr:rowOff>
    </xdr:from>
    <xdr:to>
      <xdr:col>8</xdr:col>
      <xdr:colOff>47625</xdr:colOff>
      <xdr:row>21</xdr:row>
      <xdr:rowOff>266700</xdr:rowOff>
    </xdr:to>
    <xdr:sp macro="[0]!orcamentos" textlink="">
      <xdr:nvSpPr>
        <xdr:cNvPr id="18447" name="Rectangle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F480000}"/>
            </a:ext>
          </a:extLst>
        </xdr:cNvPr>
        <xdr:cNvSpPr>
          <a:spLocks noChangeArrowheads="1"/>
        </xdr:cNvSpPr>
      </xdr:nvSpPr>
      <xdr:spPr bwMode="auto">
        <a:xfrm>
          <a:off x="1247775" y="381000"/>
          <a:ext cx="10572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152400</xdr:colOff>
      <xdr:row>20</xdr:row>
      <xdr:rowOff>371475</xdr:rowOff>
    </xdr:from>
    <xdr:to>
      <xdr:col>10</xdr:col>
      <xdr:colOff>180975</xdr:colOff>
      <xdr:row>21</xdr:row>
      <xdr:rowOff>247650</xdr:rowOff>
    </xdr:to>
    <xdr:sp macro="[0]!anual" textlink="">
      <xdr:nvSpPr>
        <xdr:cNvPr id="18448" name="Rectangle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0480000}"/>
            </a:ext>
          </a:extLst>
        </xdr:cNvPr>
        <xdr:cNvSpPr>
          <a:spLocks noChangeArrowheads="1"/>
        </xdr:cNvSpPr>
      </xdr:nvSpPr>
      <xdr:spPr bwMode="auto">
        <a:xfrm>
          <a:off x="2409825" y="381000"/>
          <a:ext cx="6191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152400</xdr:colOff>
      <xdr:row>20</xdr:row>
      <xdr:rowOff>390525</xdr:rowOff>
    </xdr:from>
    <xdr:to>
      <xdr:col>14</xdr:col>
      <xdr:colOff>0</xdr:colOff>
      <xdr:row>21</xdr:row>
      <xdr:rowOff>266700</xdr:rowOff>
    </xdr:to>
    <xdr:sp macro="[0]!para_onde" textlink="">
      <xdr:nvSpPr>
        <xdr:cNvPr id="18449" name="Rectangle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11480000}"/>
            </a:ext>
          </a:extLst>
        </xdr:cNvPr>
        <xdr:cNvSpPr>
          <a:spLocks noChangeArrowheads="1"/>
        </xdr:cNvSpPr>
      </xdr:nvSpPr>
      <xdr:spPr bwMode="auto">
        <a:xfrm>
          <a:off x="3295650" y="400050"/>
          <a:ext cx="733425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18</xdr:col>
      <xdr:colOff>9525</xdr:colOff>
      <xdr:row>20</xdr:row>
      <xdr:rowOff>371475</xdr:rowOff>
    </xdr:from>
    <xdr:to>
      <xdr:col>21</xdr:col>
      <xdr:colOff>266700</xdr:colOff>
      <xdr:row>21</xdr:row>
      <xdr:rowOff>257175</xdr:rowOff>
    </xdr:to>
    <xdr:sp macro="[0]!dependentes" textlink="">
      <xdr:nvSpPr>
        <xdr:cNvPr id="18450" name="Rectangle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12480000}"/>
            </a:ext>
          </a:extLst>
        </xdr:cNvPr>
        <xdr:cNvSpPr>
          <a:spLocks noChangeArrowheads="1"/>
        </xdr:cNvSpPr>
      </xdr:nvSpPr>
      <xdr:spPr bwMode="auto">
        <a:xfrm>
          <a:off x="5219700" y="381000"/>
          <a:ext cx="114300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200025</xdr:colOff>
      <xdr:row>20</xdr:row>
      <xdr:rowOff>390525</xdr:rowOff>
    </xdr:from>
    <xdr:to>
      <xdr:col>17</xdr:col>
      <xdr:colOff>190500</xdr:colOff>
      <xdr:row>21</xdr:row>
      <xdr:rowOff>266700</xdr:rowOff>
    </xdr:to>
    <xdr:sp macro="" textlink="">
      <xdr:nvSpPr>
        <xdr:cNvPr id="18451" name="Rectangle 1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13480000}"/>
            </a:ext>
          </a:extLst>
        </xdr:cNvPr>
        <xdr:cNvSpPr>
          <a:spLocks noChangeArrowheads="1"/>
        </xdr:cNvSpPr>
      </xdr:nvSpPr>
      <xdr:spPr bwMode="auto">
        <a:xfrm>
          <a:off x="4229100" y="400050"/>
          <a:ext cx="876300" cy="2762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/>
  <dimension ref="A1:Y32"/>
  <sheetViews>
    <sheetView tabSelected="1" workbookViewId="0">
      <selection activeCell="F10" sqref="F10"/>
    </sheetView>
  </sheetViews>
  <sheetFormatPr defaultRowHeight="12.75" x14ac:dyDescent="0.2"/>
  <cols>
    <col min="1" max="1" width="2.85546875" style="39" customWidth="1"/>
    <col min="2" max="2" width="3.42578125" style="33" customWidth="1"/>
    <col min="3" max="4" width="9.140625" style="33"/>
    <col min="5" max="5" width="2.7109375" style="33" customWidth="1"/>
    <col min="6" max="13" width="9.140625" style="33"/>
    <col min="14" max="14" width="14.42578125" style="33" customWidth="1"/>
    <col min="15" max="15" width="3.42578125" style="33" customWidth="1"/>
    <col min="16" max="16384" width="9.140625" style="33"/>
  </cols>
  <sheetData>
    <row r="1" spans="1:25" s="195" customFormat="1" ht="31.5" customHeight="1" thickBot="1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5" s="170" customFormat="1" ht="23.1" customHeight="1" x14ac:dyDescent="0.2">
      <c r="B2" s="269" t="s">
        <v>26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25" x14ac:dyDescent="0.2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25" ht="26.25" customHeight="1" x14ac:dyDescent="0.2">
      <c r="A4" s="171"/>
      <c r="B4" s="270" t="s">
        <v>17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</row>
    <row r="5" spans="1:25" ht="12" customHeight="1" x14ac:dyDescent="0.2">
      <c r="B5" s="35"/>
      <c r="C5" s="36"/>
      <c r="D5" s="36"/>
      <c r="E5" s="36"/>
    </row>
    <row r="6" spans="1:25" x14ac:dyDescent="0.2">
      <c r="B6" s="1" t="s">
        <v>104</v>
      </c>
      <c r="C6" s="1"/>
      <c r="D6" s="1"/>
      <c r="E6" s="35"/>
      <c r="Y6" s="36"/>
    </row>
    <row r="7" spans="1:25" ht="16.5" x14ac:dyDescent="0.3">
      <c r="B7" s="1"/>
      <c r="C7" s="1"/>
      <c r="D7" s="1"/>
      <c r="E7" s="35"/>
      <c r="F7" s="41" t="s">
        <v>5</v>
      </c>
    </row>
    <row r="8" spans="1:25" ht="16.5" x14ac:dyDescent="0.3">
      <c r="B8" s="1"/>
      <c r="C8" s="1"/>
      <c r="D8" s="1"/>
      <c r="F8" s="41" t="s">
        <v>56</v>
      </c>
      <c r="G8" s="41"/>
      <c r="H8" s="41"/>
      <c r="I8" s="41"/>
      <c r="J8" s="41"/>
      <c r="K8" s="41"/>
      <c r="L8" s="41"/>
      <c r="S8" s="41"/>
      <c r="T8" s="41"/>
      <c r="U8" s="41"/>
      <c r="V8" s="41"/>
      <c r="W8" s="41"/>
      <c r="Y8" s="37"/>
    </row>
    <row r="9" spans="1:25" ht="16.5" x14ac:dyDescent="0.3">
      <c r="B9" s="1"/>
      <c r="C9" s="1"/>
      <c r="D9" s="1"/>
      <c r="F9" s="41" t="s">
        <v>193</v>
      </c>
      <c r="G9" s="41"/>
      <c r="H9" s="41"/>
      <c r="I9" s="41"/>
      <c r="J9" s="41"/>
      <c r="K9" s="41"/>
      <c r="L9" s="41"/>
    </row>
    <row r="10" spans="1:25" ht="16.5" x14ac:dyDescent="0.3">
      <c r="B10" s="1"/>
      <c r="C10" s="1"/>
      <c r="D10" s="1"/>
      <c r="F10" s="41"/>
      <c r="G10" s="41"/>
      <c r="H10" s="41"/>
      <c r="I10" s="41"/>
      <c r="J10" s="41"/>
      <c r="K10" s="41"/>
      <c r="L10" s="41"/>
    </row>
    <row r="11" spans="1:25" x14ac:dyDescent="0.2">
      <c r="B11" s="1"/>
      <c r="C11" s="1"/>
      <c r="D11" s="1"/>
    </row>
    <row r="13" spans="1:25" x14ac:dyDescent="0.2">
      <c r="B13" s="1" t="s">
        <v>23</v>
      </c>
      <c r="C13" s="1"/>
      <c r="D13" s="1"/>
      <c r="E13" s="35"/>
    </row>
    <row r="14" spans="1:25" ht="16.5" x14ac:dyDescent="0.3">
      <c r="B14" s="1"/>
      <c r="C14" s="1"/>
      <c r="D14" s="1"/>
      <c r="E14" s="35"/>
      <c r="F14" s="187" t="s">
        <v>6</v>
      </c>
      <c r="G14" s="37"/>
      <c r="H14" s="37"/>
      <c r="I14" s="37"/>
      <c r="J14" s="37"/>
      <c r="K14" s="37"/>
    </row>
    <row r="15" spans="1:25" ht="16.5" x14ac:dyDescent="0.3">
      <c r="B15" s="1"/>
      <c r="C15" s="1"/>
      <c r="D15" s="1"/>
      <c r="F15" s="41" t="s">
        <v>7</v>
      </c>
      <c r="G15" s="41"/>
      <c r="H15" s="41"/>
      <c r="I15" s="41"/>
      <c r="J15" s="41"/>
      <c r="K15" s="41"/>
      <c r="L15" s="41"/>
    </row>
    <row r="16" spans="1:25" ht="16.5" x14ac:dyDescent="0.3">
      <c r="B16" s="1"/>
      <c r="C16" s="1"/>
      <c r="D16" s="1"/>
      <c r="F16" s="41" t="s">
        <v>8</v>
      </c>
      <c r="G16" s="41"/>
      <c r="H16" s="41"/>
      <c r="I16" s="41"/>
      <c r="J16" s="41"/>
      <c r="K16" s="41"/>
      <c r="L16" s="41"/>
    </row>
    <row r="17" spans="2:20" ht="16.5" x14ac:dyDescent="0.3">
      <c r="B17" s="1"/>
      <c r="C17" s="1"/>
      <c r="D17" s="1"/>
      <c r="E17" s="35"/>
      <c r="F17" s="41" t="s">
        <v>9</v>
      </c>
      <c r="T17" s="36"/>
    </row>
    <row r="18" spans="2:20" x14ac:dyDescent="0.2">
      <c r="B18" s="1"/>
      <c r="C18" s="1"/>
      <c r="D18" s="1"/>
    </row>
    <row r="19" spans="2:20" x14ac:dyDescent="0.2">
      <c r="T19" s="37"/>
    </row>
    <row r="20" spans="2:20" x14ac:dyDescent="0.2">
      <c r="B20" s="1" t="s">
        <v>24</v>
      </c>
      <c r="C20" s="1"/>
      <c r="D20" s="1"/>
      <c r="E20" s="35"/>
    </row>
    <row r="21" spans="2:20" ht="16.5" x14ac:dyDescent="0.3">
      <c r="B21" s="1"/>
      <c r="C21" s="1"/>
      <c r="D21" s="1"/>
      <c r="E21" s="35"/>
      <c r="F21" s="40" t="s">
        <v>0</v>
      </c>
      <c r="G21" s="41"/>
      <c r="H21" s="41"/>
      <c r="I21" s="41"/>
      <c r="J21" s="41"/>
      <c r="K21" s="37"/>
      <c r="T21" s="36"/>
    </row>
    <row r="22" spans="2:20" ht="16.5" x14ac:dyDescent="0.3">
      <c r="B22" s="1"/>
      <c r="C22" s="1"/>
      <c r="D22" s="1"/>
      <c r="F22" s="41" t="s">
        <v>1</v>
      </c>
      <c r="G22" s="41"/>
      <c r="H22" s="41"/>
      <c r="I22" s="41"/>
      <c r="J22" s="41"/>
      <c r="K22" s="41"/>
      <c r="L22" s="41"/>
    </row>
    <row r="23" spans="2:20" ht="16.5" x14ac:dyDescent="0.3">
      <c r="B23" s="1"/>
      <c r="C23" s="1"/>
      <c r="D23" s="1"/>
      <c r="F23" s="188" t="s">
        <v>2</v>
      </c>
      <c r="G23" s="41"/>
      <c r="H23" s="41"/>
      <c r="I23" s="41"/>
      <c r="J23" s="41"/>
      <c r="K23" s="41"/>
      <c r="L23" s="41"/>
    </row>
    <row r="24" spans="2:20" ht="16.5" x14ac:dyDescent="0.3">
      <c r="B24" s="1"/>
      <c r="C24" s="1"/>
      <c r="D24" s="1"/>
      <c r="E24" s="35"/>
      <c r="F24" s="41"/>
    </row>
    <row r="25" spans="2:20" x14ac:dyDescent="0.2">
      <c r="B25" s="1"/>
      <c r="C25" s="1"/>
      <c r="D25" s="1"/>
    </row>
    <row r="26" spans="2:20" x14ac:dyDescent="0.2">
      <c r="T26" s="37"/>
    </row>
    <row r="27" spans="2:20" x14ac:dyDescent="0.2">
      <c r="B27" s="1" t="s">
        <v>25</v>
      </c>
      <c r="C27" s="1"/>
      <c r="D27" s="1"/>
      <c r="E27" s="35"/>
    </row>
    <row r="28" spans="2:20" ht="16.5" x14ac:dyDescent="0.3">
      <c r="B28" s="1"/>
      <c r="C28" s="1"/>
      <c r="D28" s="1"/>
      <c r="E28" s="35"/>
      <c r="F28" s="41" t="s">
        <v>3</v>
      </c>
      <c r="G28" s="41"/>
      <c r="H28" s="41"/>
      <c r="I28" s="41"/>
      <c r="J28" s="41"/>
      <c r="K28" s="37"/>
      <c r="L28" s="37"/>
      <c r="T28" s="36"/>
    </row>
    <row r="29" spans="2:20" ht="16.5" x14ac:dyDescent="0.3">
      <c r="B29" s="1"/>
      <c r="C29" s="1"/>
      <c r="D29" s="1"/>
      <c r="F29" s="41" t="s">
        <v>4</v>
      </c>
      <c r="G29" s="41"/>
      <c r="H29" s="41"/>
      <c r="I29" s="41"/>
      <c r="J29" s="41"/>
      <c r="K29" s="41"/>
      <c r="L29" s="41"/>
      <c r="T29" s="37"/>
    </row>
    <row r="30" spans="2:20" ht="16.5" x14ac:dyDescent="0.3">
      <c r="B30" s="1"/>
      <c r="C30" s="1"/>
      <c r="D30" s="1"/>
      <c r="F30" s="41"/>
      <c r="G30" s="41"/>
      <c r="H30" s="41"/>
      <c r="I30" s="41"/>
      <c r="J30" s="41"/>
      <c r="K30" s="41"/>
      <c r="L30" s="41"/>
      <c r="T30" s="37"/>
    </row>
    <row r="31" spans="2:20" ht="16.5" x14ac:dyDescent="0.3">
      <c r="B31" s="1"/>
      <c r="C31" s="1"/>
      <c r="D31" s="1"/>
      <c r="E31" s="35"/>
      <c r="F31" s="41"/>
    </row>
    <row r="32" spans="2:20" x14ac:dyDescent="0.2">
      <c r="B32" s="1"/>
      <c r="C32" s="1"/>
      <c r="D32" s="1"/>
    </row>
  </sheetData>
  <mergeCells count="7">
    <mergeCell ref="B27:D32"/>
    <mergeCell ref="B2:R2"/>
    <mergeCell ref="B4:N4"/>
    <mergeCell ref="A3:N3"/>
    <mergeCell ref="B6:D11"/>
    <mergeCell ref="B13:D18"/>
    <mergeCell ref="B20:D25"/>
  </mergeCells>
  <phoneticPr fontId="8" type="noConversion"/>
  <pageMargins left="0.75" right="0.75" top="1" bottom="1" header="0.49212598499999999" footer="0.49212598499999999"/>
  <pageSetup scale="62" orientation="portrait" horizontalDpi="300" verticalDpi="300" r:id="rId1"/>
  <headerFooter alignWithMargins="0"/>
  <colBreaks count="1" manualBreakCount="1">
    <brk id="1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26"/>
  <sheetViews>
    <sheetView topLeftCell="A4" workbookViewId="0">
      <selection activeCell="A7" sqref="A7:S126"/>
    </sheetView>
  </sheetViews>
  <sheetFormatPr defaultRowHeight="12.75" x14ac:dyDescent="0.2"/>
  <cols>
    <col min="1" max="1" width="9" bestFit="1" customWidth="1"/>
    <col min="2" max="2" width="18.42578125" customWidth="1"/>
    <col min="3" max="3" width="2.28515625" customWidth="1"/>
    <col min="4" max="5" width="8.28515625" bestFit="1" customWidth="1"/>
    <col min="6" max="6" width="7.85546875" bestFit="1" customWidth="1"/>
    <col min="7" max="7" width="6.42578125" bestFit="1" customWidth="1"/>
    <col min="8" max="8" width="6.140625" bestFit="1" customWidth="1"/>
    <col min="9" max="9" width="5.85546875" customWidth="1"/>
    <col min="10" max="10" width="7.42578125" customWidth="1"/>
    <col min="11" max="11" width="6.140625" bestFit="1" customWidth="1"/>
    <col min="12" max="12" width="7.42578125" customWidth="1"/>
    <col min="13" max="13" width="6.85546875" customWidth="1"/>
    <col min="14" max="14" width="5.85546875" customWidth="1"/>
    <col min="15" max="15" width="6.28515625" customWidth="1"/>
    <col min="16" max="16" width="6.140625" customWidth="1"/>
    <col min="17" max="17" width="7.5703125" bestFit="1" customWidth="1"/>
    <col min="18" max="18" width="8.28515625" bestFit="1" customWidth="1"/>
  </cols>
  <sheetData>
    <row r="1" spans="1:20" x14ac:dyDescent="0.2">
      <c r="A1" s="262" t="s">
        <v>174</v>
      </c>
      <c r="B1" s="255"/>
      <c r="C1" s="255"/>
      <c r="D1" s="260" t="s">
        <v>167</v>
      </c>
      <c r="E1" s="256">
        <f>(E5-E76)</f>
        <v>0</v>
      </c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20" x14ac:dyDescent="0.2">
      <c r="A2" s="293" t="s">
        <v>165</v>
      </c>
      <c r="B2" s="293"/>
      <c r="C2" s="293"/>
      <c r="D2" s="293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20" x14ac:dyDescent="0.2">
      <c r="A3" s="263"/>
      <c r="B3" s="264"/>
      <c r="C3" s="264"/>
      <c r="D3" s="261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</row>
    <row r="4" spans="1:20" x14ac:dyDescent="0.2">
      <c r="A4" s="263"/>
      <c r="B4" s="264"/>
      <c r="C4" s="264"/>
      <c r="D4" s="261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20" x14ac:dyDescent="0.2">
      <c r="A5" s="263"/>
      <c r="B5" s="264"/>
      <c r="C5" s="264"/>
      <c r="D5" s="261"/>
      <c r="E5" s="257">
        <f>SUM(D3:D5)</f>
        <v>0</v>
      </c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</row>
    <row r="6" spans="1:20" x14ac:dyDescent="0.2">
      <c r="A6" s="263"/>
      <c r="B6" s="264"/>
      <c r="C6" s="264"/>
      <c r="D6" s="261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1:20" x14ac:dyDescent="0.2">
      <c r="A7" s="292" t="s">
        <v>166</v>
      </c>
      <c r="B7" s="292"/>
      <c r="C7" s="292"/>
      <c r="D7" s="292"/>
      <c r="E7" s="242"/>
      <c r="F7" s="255" t="s">
        <v>157</v>
      </c>
      <c r="G7" s="255" t="s">
        <v>158</v>
      </c>
      <c r="H7" s="255" t="s">
        <v>160</v>
      </c>
      <c r="I7" s="255" t="s">
        <v>155</v>
      </c>
      <c r="J7" s="255" t="s">
        <v>184</v>
      </c>
      <c r="K7" s="255" t="s">
        <v>161</v>
      </c>
      <c r="L7" s="255" t="s">
        <v>185</v>
      </c>
      <c r="M7" s="255" t="s">
        <v>162</v>
      </c>
      <c r="N7" s="255" t="s">
        <v>163</v>
      </c>
      <c r="O7" s="255" t="s">
        <v>156</v>
      </c>
      <c r="P7" s="255" t="s">
        <v>159</v>
      </c>
      <c r="Q7" s="255" t="s">
        <v>164</v>
      </c>
      <c r="R7" s="255" t="s">
        <v>186</v>
      </c>
      <c r="S7" s="255"/>
    </row>
    <row r="8" spans="1:20" x14ac:dyDescent="0.2">
      <c r="A8" s="42"/>
      <c r="D8" s="242"/>
      <c r="E8" s="242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65"/>
      <c r="S8" s="258">
        <f>SUM(F8:R8)</f>
        <v>0</v>
      </c>
      <c r="T8" s="242"/>
    </row>
    <row r="9" spans="1:20" x14ac:dyDescent="0.2">
      <c r="A9" s="244"/>
      <c r="B9" s="245"/>
      <c r="C9" s="267"/>
      <c r="D9" s="246"/>
      <c r="E9" s="246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65"/>
      <c r="S9" s="258">
        <f t="shared" ref="S9:S72" si="0">SUM(F9:R9)</f>
        <v>0</v>
      </c>
      <c r="T9" s="242"/>
    </row>
    <row r="10" spans="1:20" x14ac:dyDescent="0.2">
      <c r="A10" s="42"/>
      <c r="B10" s="243"/>
      <c r="C10" s="4"/>
      <c r="D10" s="242"/>
      <c r="E10" s="242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5"/>
      <c r="S10" s="258">
        <f t="shared" si="0"/>
        <v>0</v>
      </c>
      <c r="T10" s="242"/>
    </row>
    <row r="11" spans="1:20" x14ac:dyDescent="0.2">
      <c r="A11" s="42"/>
      <c r="B11" s="243"/>
      <c r="C11" s="4"/>
      <c r="D11" s="242"/>
      <c r="E11" s="242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 t="shared" si="0"/>
        <v>0</v>
      </c>
      <c r="T11" s="242"/>
    </row>
    <row r="12" spans="1:20" x14ac:dyDescent="0.2">
      <c r="A12" s="42"/>
      <c r="B12" s="243"/>
      <c r="C12" s="4"/>
      <c r="D12" s="242"/>
      <c r="E12" s="242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si="0"/>
        <v>0</v>
      </c>
      <c r="T12" s="242"/>
    </row>
    <row r="13" spans="1:20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  <c r="T13" s="242"/>
    </row>
    <row r="14" spans="1:20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  <c r="T14" s="242"/>
    </row>
    <row r="15" spans="1:20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  <c r="T15" s="242"/>
    </row>
    <row r="16" spans="1:20" x14ac:dyDescent="0.2">
      <c r="A16" s="42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</row>
    <row r="17" spans="1:20" x14ac:dyDescent="0.2">
      <c r="A17" s="42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  <c r="T17" s="242"/>
    </row>
    <row r="18" spans="1:20" x14ac:dyDescent="0.2">
      <c r="A18" s="42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  <c r="T18" s="242"/>
    </row>
    <row r="19" spans="1:20" x14ac:dyDescent="0.2">
      <c r="A19" s="42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  <c r="T19" s="242"/>
    </row>
    <row r="20" spans="1:20" x14ac:dyDescent="0.2">
      <c r="A20" s="42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  <c r="T20" s="242"/>
    </row>
    <row r="21" spans="1:20" x14ac:dyDescent="0.2">
      <c r="A21" s="42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  <c r="T21" s="242"/>
    </row>
    <row r="22" spans="1:20" x14ac:dyDescent="0.2">
      <c r="A22" s="4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  <c r="T22" s="242"/>
    </row>
    <row r="23" spans="1:20" x14ac:dyDescent="0.2">
      <c r="A23" s="42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  <c r="T23" s="242"/>
    </row>
    <row r="24" spans="1:20" x14ac:dyDescent="0.2">
      <c r="A24" s="42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  <c r="T24" s="242"/>
    </row>
    <row r="25" spans="1:20" x14ac:dyDescent="0.2">
      <c r="A25" s="42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  <c r="T25" s="242"/>
    </row>
    <row r="26" spans="1:20" x14ac:dyDescent="0.2">
      <c r="A26" s="42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  <c r="T26" s="242"/>
    </row>
    <row r="27" spans="1:20" x14ac:dyDescent="0.2">
      <c r="A27" s="42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  <c r="T27" s="242"/>
    </row>
    <row r="28" spans="1:20" x14ac:dyDescent="0.2">
      <c r="A28" s="42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</row>
    <row r="29" spans="1:20" x14ac:dyDescent="0.2">
      <c r="A29" s="42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  <c r="T29" s="242"/>
    </row>
    <row r="30" spans="1:20" x14ac:dyDescent="0.2">
      <c r="A30" s="42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  <c r="T30" s="242"/>
    </row>
    <row r="31" spans="1:20" x14ac:dyDescent="0.2">
      <c r="A31" s="42"/>
      <c r="B31" s="243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  <c r="T31" s="242"/>
    </row>
    <row r="32" spans="1:20" x14ac:dyDescent="0.2">
      <c r="A32" s="4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  <c r="T32" s="242"/>
    </row>
    <row r="33" spans="1:20" x14ac:dyDescent="0.2">
      <c r="A33" s="42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  <c r="T33" s="242"/>
    </row>
    <row r="34" spans="1:20" x14ac:dyDescent="0.2">
      <c r="A34" s="42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</row>
    <row r="35" spans="1:20" x14ac:dyDescent="0.2">
      <c r="A35" s="42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</row>
    <row r="36" spans="1:20" x14ac:dyDescent="0.2">
      <c r="A36" s="42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</row>
    <row r="37" spans="1:20" x14ac:dyDescent="0.2">
      <c r="A37" s="42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20" x14ac:dyDescent="0.2">
      <c r="A38" s="42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</row>
    <row r="39" spans="1:20" x14ac:dyDescent="0.2">
      <c r="A39" s="42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20" x14ac:dyDescent="0.2">
      <c r="A40" s="42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  <c r="T40" s="242"/>
    </row>
    <row r="41" spans="1:20" x14ac:dyDescent="0.2">
      <c r="A41" s="42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</row>
    <row r="42" spans="1:20" x14ac:dyDescent="0.2">
      <c r="A42" s="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20" x14ac:dyDescent="0.2">
      <c r="A43" s="42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20" x14ac:dyDescent="0.2">
      <c r="A44" s="42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</row>
    <row r="45" spans="1:20" x14ac:dyDescent="0.2">
      <c r="A45" s="42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20" x14ac:dyDescent="0.2">
      <c r="A46" s="42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20" x14ac:dyDescent="0.2">
      <c r="A47" s="42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  <c r="T47" s="242"/>
    </row>
    <row r="48" spans="1:20" x14ac:dyDescent="0.2">
      <c r="A48" s="42"/>
      <c r="B48" s="243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244"/>
      <c r="B49" s="245"/>
      <c r="C49" s="267"/>
      <c r="D49" s="242"/>
      <c r="E49" s="246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244"/>
      <c r="B50" s="245"/>
      <c r="C50" s="267"/>
      <c r="D50" s="242"/>
      <c r="E50" s="246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42"/>
      <c r="C51" s="4"/>
      <c r="D51" s="242"/>
      <c r="E51" s="242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42"/>
      <c r="C52" s="4"/>
      <c r="D52" s="242"/>
      <c r="E52" s="242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42"/>
      <c r="C53" s="4"/>
      <c r="D53" s="242"/>
      <c r="E53" s="242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42"/>
      <c r="B54" s="243"/>
      <c r="C54" s="268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B55" s="243"/>
      <c r="C55" s="268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19" x14ac:dyDescent="0.2">
      <c r="A56" s="42"/>
      <c r="C56" s="4"/>
      <c r="D56" s="242"/>
      <c r="E56" s="242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58">
        <f t="shared" si="0"/>
        <v>0</v>
      </c>
    </row>
    <row r="57" spans="1:19" x14ac:dyDescent="0.2">
      <c r="A57" s="42"/>
      <c r="B57" s="243"/>
      <c r="C57" s="268"/>
      <c r="D57" s="242"/>
      <c r="E57" s="242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58">
        <f t="shared" si="0"/>
        <v>0</v>
      </c>
    </row>
    <row r="58" spans="1:19" x14ac:dyDescent="0.2">
      <c r="A58" s="42"/>
      <c r="B58" s="243"/>
      <c r="C58" s="268"/>
      <c r="D58" s="242"/>
      <c r="E58" s="242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58">
        <f t="shared" si="0"/>
        <v>0</v>
      </c>
    </row>
    <row r="59" spans="1:19" x14ac:dyDescent="0.2">
      <c r="A59" s="42"/>
      <c r="B59" s="243"/>
      <c r="C59" s="268"/>
      <c r="D59" s="242"/>
      <c r="E59" s="242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65"/>
      <c r="S59" s="258">
        <f t="shared" si="0"/>
        <v>0</v>
      </c>
    </row>
    <row r="60" spans="1:19" x14ac:dyDescent="0.2">
      <c r="A60" s="42"/>
      <c r="C60" s="4"/>
      <c r="D60" s="242"/>
      <c r="E60" s="242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65"/>
      <c r="S60" s="258">
        <f t="shared" si="0"/>
        <v>0</v>
      </c>
    </row>
    <row r="61" spans="1:19" x14ac:dyDescent="0.2">
      <c r="A61" s="42"/>
      <c r="B61" s="243"/>
      <c r="C61" s="268"/>
      <c r="D61" s="242"/>
      <c r="E61" s="242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5"/>
      <c r="S61" s="258">
        <f t="shared" si="0"/>
        <v>0</v>
      </c>
    </row>
    <row r="62" spans="1:19" x14ac:dyDescent="0.2">
      <c r="A62" s="42"/>
      <c r="B62" s="243"/>
      <c r="C62" s="268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19" x14ac:dyDescent="0.2">
      <c r="A63" s="42"/>
      <c r="B63" s="243"/>
      <c r="C63" s="268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D64" s="242"/>
      <c r="E64" s="251">
        <f>SUM(D8:D63)</f>
        <v>0</v>
      </c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4:19" x14ac:dyDescent="0.2"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4:19" x14ac:dyDescent="0.2">
      <c r="D66" s="242"/>
      <c r="E66" s="24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4:19" x14ac:dyDescent="0.2">
      <c r="D67" s="242"/>
      <c r="E67" s="242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4:19" x14ac:dyDescent="0.2"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4:19" x14ac:dyDescent="0.2"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4:19" x14ac:dyDescent="0.2"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4:19" x14ac:dyDescent="0.2"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4:19" x14ac:dyDescent="0.2"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4:19" x14ac:dyDescent="0.2">
      <c r="D73" s="242"/>
      <c r="E73" s="242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58">
        <f t="shared" ref="S73" si="1">SUM(F73:R73)</f>
        <v>0</v>
      </c>
    </row>
    <row r="74" spans="4:19" x14ac:dyDescent="0.2">
      <c r="D74" s="242"/>
      <c r="E74" s="242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55"/>
    </row>
    <row r="75" spans="4:19" x14ac:dyDescent="0.2">
      <c r="D75" s="242"/>
      <c r="E75" s="242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</row>
    <row r="76" spans="4:19" x14ac:dyDescent="0.2">
      <c r="D76" s="242"/>
      <c r="E76" s="242"/>
      <c r="F76" s="258">
        <f t="shared" ref="F76:R76" si="2">SUM(F8:F75)</f>
        <v>0</v>
      </c>
      <c r="G76" s="258">
        <f t="shared" si="2"/>
        <v>0</v>
      </c>
      <c r="H76" s="258">
        <f t="shared" si="2"/>
        <v>0</v>
      </c>
      <c r="I76" s="258">
        <f t="shared" si="2"/>
        <v>0</v>
      </c>
      <c r="J76" s="258">
        <f t="shared" si="2"/>
        <v>0</v>
      </c>
      <c r="K76" s="258">
        <f t="shared" si="2"/>
        <v>0</v>
      </c>
      <c r="L76" s="258">
        <f t="shared" si="2"/>
        <v>0</v>
      </c>
      <c r="M76" s="258">
        <f t="shared" si="2"/>
        <v>0</v>
      </c>
      <c r="N76" s="258">
        <f t="shared" si="2"/>
        <v>0</v>
      </c>
      <c r="O76" s="258">
        <f t="shared" si="2"/>
        <v>0</v>
      </c>
      <c r="P76" s="258">
        <f t="shared" si="2"/>
        <v>0</v>
      </c>
      <c r="Q76" s="258">
        <f t="shared" si="2"/>
        <v>0</v>
      </c>
      <c r="R76" s="258">
        <f t="shared" si="2"/>
        <v>0</v>
      </c>
      <c r="S76" s="258"/>
    </row>
    <row r="77" spans="4:19" x14ac:dyDescent="0.2">
      <c r="D77" s="242"/>
      <c r="E77" s="242"/>
    </row>
    <row r="78" spans="4:19" x14ac:dyDescent="0.2">
      <c r="D78" s="242"/>
      <c r="E78" s="242"/>
    </row>
    <row r="79" spans="4:19" x14ac:dyDescent="0.2">
      <c r="D79" s="242"/>
      <c r="E79" s="242"/>
    </row>
    <row r="80" spans="4:19" x14ac:dyDescent="0.2">
      <c r="D80" s="242"/>
      <c r="E80" s="242"/>
    </row>
    <row r="81" spans="4:5" x14ac:dyDescent="0.2">
      <c r="D81" s="242"/>
      <c r="E81" s="242"/>
    </row>
    <row r="82" spans="4:5" x14ac:dyDescent="0.2">
      <c r="D82" s="242"/>
      <c r="E82" s="242"/>
    </row>
    <row r="83" spans="4:5" x14ac:dyDescent="0.2">
      <c r="D83" s="242"/>
      <c r="E83" s="242"/>
    </row>
    <row r="84" spans="4:5" x14ac:dyDescent="0.2">
      <c r="D84" s="242"/>
      <c r="E84" s="242"/>
    </row>
    <row r="85" spans="4:5" x14ac:dyDescent="0.2">
      <c r="D85" s="242"/>
      <c r="E85" s="242"/>
    </row>
    <row r="86" spans="4:5" x14ac:dyDescent="0.2">
      <c r="D86" s="242"/>
      <c r="E86" s="242"/>
    </row>
    <row r="87" spans="4:5" x14ac:dyDescent="0.2">
      <c r="D87" s="242"/>
      <c r="E87" s="242"/>
    </row>
    <row r="88" spans="4:5" x14ac:dyDescent="0.2">
      <c r="D88" s="242"/>
      <c r="E88" s="242"/>
    </row>
    <row r="89" spans="4:5" x14ac:dyDescent="0.2">
      <c r="D89" s="242"/>
      <c r="E89" s="242"/>
    </row>
    <row r="90" spans="4:5" x14ac:dyDescent="0.2">
      <c r="D90" s="242"/>
      <c r="E90" s="242"/>
    </row>
    <row r="91" spans="4:5" x14ac:dyDescent="0.2">
      <c r="D91" s="242"/>
      <c r="E91" s="242"/>
    </row>
    <row r="92" spans="4:5" x14ac:dyDescent="0.2">
      <c r="D92" s="242"/>
      <c r="E92" s="242"/>
    </row>
    <row r="93" spans="4:5" x14ac:dyDescent="0.2">
      <c r="D93" s="242"/>
      <c r="E93" s="242"/>
    </row>
    <row r="94" spans="4:5" x14ac:dyDescent="0.2">
      <c r="D94" s="242"/>
      <c r="E94" s="242"/>
    </row>
    <row r="95" spans="4:5" x14ac:dyDescent="0.2">
      <c r="D95" s="242"/>
      <c r="E95" s="242"/>
    </row>
    <row r="96" spans="4:5" x14ac:dyDescent="0.2">
      <c r="D96" s="242"/>
      <c r="E96" s="242"/>
    </row>
    <row r="97" spans="4:5" x14ac:dyDescent="0.2">
      <c r="D97" s="242"/>
      <c r="E97" s="242"/>
    </row>
    <row r="98" spans="4:5" x14ac:dyDescent="0.2">
      <c r="D98" s="242"/>
      <c r="E98" s="242"/>
    </row>
    <row r="99" spans="4:5" x14ac:dyDescent="0.2">
      <c r="D99" s="242"/>
      <c r="E99" s="242"/>
    </row>
    <row r="100" spans="4:5" x14ac:dyDescent="0.2">
      <c r="D100" s="242"/>
      <c r="E100" s="242"/>
    </row>
    <row r="101" spans="4:5" x14ac:dyDescent="0.2">
      <c r="D101" s="242"/>
      <c r="E101" s="242"/>
    </row>
    <row r="102" spans="4:5" x14ac:dyDescent="0.2">
      <c r="D102" s="242"/>
      <c r="E102" s="242"/>
    </row>
    <row r="103" spans="4:5" x14ac:dyDescent="0.2">
      <c r="D103" s="242"/>
      <c r="E103" s="242"/>
    </row>
    <row r="104" spans="4:5" x14ac:dyDescent="0.2">
      <c r="D104" s="242"/>
      <c r="E104" s="242"/>
    </row>
    <row r="105" spans="4:5" x14ac:dyDescent="0.2">
      <c r="D105" s="242"/>
      <c r="E105" s="242"/>
    </row>
    <row r="106" spans="4:5" x14ac:dyDescent="0.2">
      <c r="D106" s="242"/>
      <c r="E106" s="242"/>
    </row>
    <row r="107" spans="4:5" x14ac:dyDescent="0.2">
      <c r="D107" s="242"/>
      <c r="E107" s="242"/>
    </row>
    <row r="108" spans="4:5" x14ac:dyDescent="0.2">
      <c r="D108" s="242"/>
      <c r="E108" s="242"/>
    </row>
    <row r="109" spans="4:5" x14ac:dyDescent="0.2">
      <c r="D109" s="242"/>
      <c r="E109" s="242"/>
    </row>
    <row r="110" spans="4:5" x14ac:dyDescent="0.2">
      <c r="D110" s="242"/>
      <c r="E110" s="242"/>
    </row>
    <row r="111" spans="4:5" x14ac:dyDescent="0.2">
      <c r="D111" s="242"/>
      <c r="E111" s="242"/>
    </row>
    <row r="112" spans="4:5" x14ac:dyDescent="0.2">
      <c r="D112" s="242"/>
      <c r="E112" s="242"/>
    </row>
    <row r="113" spans="4:5" x14ac:dyDescent="0.2">
      <c r="D113" s="242"/>
      <c r="E113" s="242"/>
    </row>
    <row r="114" spans="4:5" x14ac:dyDescent="0.2">
      <c r="D114" s="242"/>
      <c r="E114" s="242"/>
    </row>
    <row r="115" spans="4:5" x14ac:dyDescent="0.2">
      <c r="D115" s="242"/>
      <c r="E115" s="242"/>
    </row>
    <row r="116" spans="4:5" x14ac:dyDescent="0.2">
      <c r="D116" s="242"/>
      <c r="E116" s="242"/>
    </row>
    <row r="117" spans="4:5" x14ac:dyDescent="0.2">
      <c r="D117" s="242"/>
      <c r="E117" s="242"/>
    </row>
    <row r="118" spans="4:5" x14ac:dyDescent="0.2">
      <c r="D118" s="242"/>
      <c r="E118" s="242"/>
    </row>
    <row r="119" spans="4:5" x14ac:dyDescent="0.2">
      <c r="D119" s="242"/>
      <c r="E119" s="242"/>
    </row>
    <row r="120" spans="4:5" x14ac:dyDescent="0.2">
      <c r="D120" s="242"/>
      <c r="E120" s="242"/>
    </row>
    <row r="121" spans="4:5" x14ac:dyDescent="0.2">
      <c r="D121" s="242"/>
      <c r="E121" s="242"/>
    </row>
    <row r="122" spans="4:5" x14ac:dyDescent="0.2">
      <c r="D122" s="242"/>
      <c r="E122" s="242"/>
    </row>
    <row r="123" spans="4:5" x14ac:dyDescent="0.2">
      <c r="D123" s="242"/>
      <c r="E123" s="242"/>
    </row>
    <row r="124" spans="4:5" x14ac:dyDescent="0.2">
      <c r="D124" s="242"/>
      <c r="E124" s="242"/>
    </row>
    <row r="125" spans="4:5" x14ac:dyDescent="0.2">
      <c r="D125" s="242"/>
      <c r="E125" s="242"/>
    </row>
    <row r="126" spans="4:5" x14ac:dyDescent="0.2">
      <c r="D126" s="242"/>
      <c r="E126" s="242"/>
    </row>
  </sheetData>
  <sortState ref="A8:W71">
    <sortCondition ref="A71"/>
  </sortState>
  <mergeCells count="2">
    <mergeCell ref="A2:D2"/>
    <mergeCell ref="A7:D7"/>
  </mergeCells>
  <pageMargins left="0" right="0" top="0" bottom="0" header="0" footer="0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27"/>
  <sheetViews>
    <sheetView workbookViewId="0">
      <selection activeCell="A8" sqref="A8:S127"/>
    </sheetView>
  </sheetViews>
  <sheetFormatPr defaultRowHeight="12.75" x14ac:dyDescent="0.2"/>
  <cols>
    <col min="1" max="1" width="9" style="255" bestFit="1" customWidth="1"/>
    <col min="2" max="2" width="20.140625" style="255" bestFit="1" customWidth="1"/>
    <col min="3" max="3" width="2.7109375" style="255" customWidth="1"/>
    <col min="4" max="4" width="8.28515625" style="255" bestFit="1" customWidth="1"/>
    <col min="5" max="5" width="8.85546875" style="255" bestFit="1" customWidth="1"/>
    <col min="6" max="6" width="7.85546875" style="255" bestFit="1" customWidth="1"/>
    <col min="7" max="7" width="6.42578125" style="255" bestFit="1" customWidth="1"/>
    <col min="8" max="8" width="5.28515625" style="255" bestFit="1" customWidth="1"/>
    <col min="9" max="9" width="6.140625" style="255" bestFit="1" customWidth="1"/>
    <col min="10" max="10" width="10.7109375" style="255" bestFit="1" customWidth="1"/>
    <col min="11" max="11" width="6.140625" style="255" bestFit="1" customWidth="1"/>
    <col min="12" max="12" width="7.42578125" style="255" bestFit="1" customWidth="1"/>
    <col min="13" max="13" width="8" style="255" bestFit="1" customWidth="1"/>
    <col min="14" max="15" width="6.7109375" style="255" bestFit="1" customWidth="1"/>
    <col min="16" max="16" width="7.140625" style="255" customWidth="1"/>
    <col min="17" max="17" width="8.85546875" style="255" bestFit="1" customWidth="1"/>
  </cols>
  <sheetData>
    <row r="1" spans="1:19" x14ac:dyDescent="0.2">
      <c r="A1" s="262" t="s">
        <v>175</v>
      </c>
      <c r="D1" s="260" t="s">
        <v>167</v>
      </c>
      <c r="E1" s="256">
        <f>(E6-E69)</f>
        <v>0</v>
      </c>
    </row>
    <row r="2" spans="1:19" x14ac:dyDescent="0.2">
      <c r="A2" s="293" t="s">
        <v>165</v>
      </c>
      <c r="B2" s="293"/>
      <c r="C2" s="293"/>
      <c r="D2" s="293"/>
    </row>
    <row r="3" spans="1:19" x14ac:dyDescent="0.2">
      <c r="A3" s="263"/>
      <c r="B3" s="264"/>
      <c r="C3" s="264"/>
      <c r="D3" s="261"/>
    </row>
    <row r="4" spans="1:19" x14ac:dyDescent="0.2">
      <c r="A4" s="263"/>
      <c r="B4" s="264"/>
      <c r="C4" s="264"/>
      <c r="D4" s="261"/>
    </row>
    <row r="5" spans="1:19" x14ac:dyDescent="0.2">
      <c r="A5" s="263"/>
      <c r="B5" s="264"/>
      <c r="C5" s="264"/>
      <c r="D5" s="261"/>
    </row>
    <row r="6" spans="1:19" x14ac:dyDescent="0.2">
      <c r="A6" s="263"/>
      <c r="B6" s="264"/>
      <c r="C6" s="264"/>
      <c r="D6" s="261"/>
      <c r="E6" s="257">
        <f>SUM(D3:D6)</f>
        <v>0</v>
      </c>
    </row>
    <row r="7" spans="1:19" x14ac:dyDescent="0.2">
      <c r="A7" s="263"/>
      <c r="B7" s="264"/>
      <c r="C7" s="264"/>
      <c r="D7" s="261"/>
    </row>
    <row r="8" spans="1:19" x14ac:dyDescent="0.2">
      <c r="A8" s="292" t="s">
        <v>166</v>
      </c>
      <c r="B8" s="292"/>
      <c r="C8" s="292"/>
      <c r="D8" s="292"/>
      <c r="E8" s="242"/>
      <c r="F8" s="255" t="s">
        <v>157</v>
      </c>
      <c r="G8" s="255" t="s">
        <v>158</v>
      </c>
      <c r="H8" s="255" t="s">
        <v>160</v>
      </c>
      <c r="I8" s="255" t="s">
        <v>155</v>
      </c>
      <c r="J8" s="255" t="s">
        <v>184</v>
      </c>
      <c r="K8" s="255" t="s">
        <v>161</v>
      </c>
      <c r="L8" s="255" t="s">
        <v>185</v>
      </c>
      <c r="M8" s="255" t="s">
        <v>162</v>
      </c>
      <c r="N8" s="255" t="s">
        <v>163</v>
      </c>
      <c r="O8" s="255" t="s">
        <v>156</v>
      </c>
      <c r="P8" s="255" t="s">
        <v>159</v>
      </c>
      <c r="Q8" s="255" t="s">
        <v>164</v>
      </c>
      <c r="R8" s="255" t="s">
        <v>186</v>
      </c>
      <c r="S8" s="255"/>
    </row>
    <row r="9" spans="1:19" x14ac:dyDescent="0.2">
      <c r="A9" s="42"/>
      <c r="B9"/>
      <c r="C9"/>
      <c r="D9" s="242"/>
      <c r="E9" s="242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65"/>
      <c r="S9" s="258">
        <f>SUM(F9:R9)</f>
        <v>0</v>
      </c>
    </row>
    <row r="10" spans="1:19" x14ac:dyDescent="0.2">
      <c r="A10" s="244"/>
      <c r="B10" s="245"/>
      <c r="C10" s="267"/>
      <c r="D10" s="246"/>
      <c r="E10" s="246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5"/>
      <c r="S10" s="258">
        <f t="shared" ref="S10:S73" si="0">SUM(F10:R10)</f>
        <v>0</v>
      </c>
    </row>
    <row r="11" spans="1:19" x14ac:dyDescent="0.2">
      <c r="A11" s="42"/>
      <c r="B11" s="243"/>
      <c r="C11" s="4"/>
      <c r="D11" s="242"/>
      <c r="E11" s="242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 t="shared" si="0"/>
        <v>0</v>
      </c>
    </row>
    <row r="12" spans="1:19" x14ac:dyDescent="0.2">
      <c r="A12" s="42"/>
      <c r="B12" s="243"/>
      <c r="C12" s="4"/>
      <c r="D12" s="242"/>
      <c r="E12" s="242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si="0"/>
        <v>0</v>
      </c>
    </row>
    <row r="13" spans="1:19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</row>
    <row r="14" spans="1:19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</row>
    <row r="15" spans="1:19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</row>
    <row r="16" spans="1:19" x14ac:dyDescent="0.2">
      <c r="A16" s="42"/>
      <c r="B16" s="243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</row>
    <row r="17" spans="1:19" x14ac:dyDescent="0.2">
      <c r="A17" s="42"/>
      <c r="B17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</row>
    <row r="18" spans="1:19" x14ac:dyDescent="0.2">
      <c r="A18" s="42"/>
      <c r="B18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</row>
    <row r="19" spans="1:19" x14ac:dyDescent="0.2">
      <c r="A19" s="42"/>
      <c r="B19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</row>
    <row r="20" spans="1:19" x14ac:dyDescent="0.2">
      <c r="A20" s="42"/>
      <c r="B20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</row>
    <row r="21" spans="1:19" x14ac:dyDescent="0.2">
      <c r="A21" s="42"/>
      <c r="B21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</row>
    <row r="22" spans="1:19" x14ac:dyDescent="0.2">
      <c r="A22" s="42"/>
      <c r="B2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</row>
    <row r="23" spans="1:19" x14ac:dyDescent="0.2">
      <c r="A23" s="42"/>
      <c r="B23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</row>
    <row r="24" spans="1:19" x14ac:dyDescent="0.2">
      <c r="A24" s="42"/>
      <c r="B24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</row>
    <row r="25" spans="1:19" x14ac:dyDescent="0.2">
      <c r="A25" s="42"/>
      <c r="B25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</row>
    <row r="26" spans="1:19" x14ac:dyDescent="0.2">
      <c r="A26" s="42"/>
      <c r="B26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</row>
    <row r="27" spans="1:19" x14ac:dyDescent="0.2">
      <c r="A27" s="42"/>
      <c r="B27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</row>
    <row r="28" spans="1:19" x14ac:dyDescent="0.2">
      <c r="A28" s="42"/>
      <c r="B28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</row>
    <row r="29" spans="1:19" x14ac:dyDescent="0.2">
      <c r="A29" s="42"/>
      <c r="B29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</row>
    <row r="30" spans="1:19" x14ac:dyDescent="0.2">
      <c r="A30" s="42"/>
      <c r="B30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</row>
    <row r="31" spans="1:19" x14ac:dyDescent="0.2">
      <c r="A31" s="42"/>
      <c r="B31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</row>
    <row r="32" spans="1:19" x14ac:dyDescent="0.2">
      <c r="A32" s="42"/>
      <c r="B32" s="243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</row>
    <row r="33" spans="1:19" x14ac:dyDescent="0.2">
      <c r="A33" s="42"/>
      <c r="B33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</row>
    <row r="34" spans="1:19" x14ac:dyDescent="0.2">
      <c r="A34" s="42"/>
      <c r="B34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</row>
    <row r="35" spans="1:19" x14ac:dyDescent="0.2">
      <c r="A35" s="42"/>
      <c r="B35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</row>
    <row r="36" spans="1:19" x14ac:dyDescent="0.2">
      <c r="A36" s="42"/>
      <c r="B36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</row>
    <row r="37" spans="1:19" x14ac:dyDescent="0.2">
      <c r="A37" s="42"/>
      <c r="B37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19" x14ac:dyDescent="0.2">
      <c r="A38" s="42"/>
      <c r="B38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</row>
    <row r="39" spans="1:19" x14ac:dyDescent="0.2">
      <c r="A39" s="42"/>
      <c r="B39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19" x14ac:dyDescent="0.2">
      <c r="A40" s="42"/>
      <c r="B40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</row>
    <row r="41" spans="1:19" x14ac:dyDescent="0.2">
      <c r="A41" s="42"/>
      <c r="B41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</row>
    <row r="42" spans="1:19" x14ac:dyDescent="0.2">
      <c r="A42" s="42"/>
      <c r="B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19" x14ac:dyDescent="0.2">
      <c r="A43" s="42"/>
      <c r="B43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19" x14ac:dyDescent="0.2">
      <c r="A44" s="42"/>
      <c r="B44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</row>
    <row r="45" spans="1:19" x14ac:dyDescent="0.2">
      <c r="A45" s="42"/>
      <c r="B45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19" x14ac:dyDescent="0.2">
      <c r="A46" s="42"/>
      <c r="B46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19" x14ac:dyDescent="0.2">
      <c r="A47" s="42"/>
      <c r="B47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</row>
    <row r="48" spans="1:19" x14ac:dyDescent="0.2">
      <c r="A48" s="42"/>
      <c r="B48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42"/>
      <c r="B49" s="243"/>
      <c r="C49" s="4"/>
      <c r="D49" s="242"/>
      <c r="E49" s="242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244"/>
      <c r="B50" s="245"/>
      <c r="C50" s="267"/>
      <c r="D50" s="242"/>
      <c r="E50" s="246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244"/>
      <c r="B51" s="245"/>
      <c r="C51" s="267"/>
      <c r="D51" s="242"/>
      <c r="E51" s="246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42"/>
      <c r="B52"/>
      <c r="C52" s="4"/>
      <c r="D52" s="242"/>
      <c r="E52" s="242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42"/>
      <c r="B53"/>
      <c r="C53" s="4"/>
      <c r="D53" s="242"/>
      <c r="E53" s="242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42"/>
      <c r="B54"/>
      <c r="C54" s="4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B55" s="243"/>
      <c r="C55" s="268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19" x14ac:dyDescent="0.2">
      <c r="A56" s="42"/>
      <c r="B56" s="243"/>
      <c r="C56" s="268"/>
      <c r="D56" s="242"/>
      <c r="E56" s="242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65"/>
      <c r="S56" s="258">
        <f t="shared" si="0"/>
        <v>0</v>
      </c>
    </row>
    <row r="57" spans="1:19" x14ac:dyDescent="0.2">
      <c r="A57" s="42"/>
      <c r="B57"/>
      <c r="C57" s="4"/>
      <c r="D57" s="242"/>
      <c r="E57" s="242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58">
        <f t="shared" si="0"/>
        <v>0</v>
      </c>
    </row>
    <row r="58" spans="1:19" x14ac:dyDescent="0.2">
      <c r="A58" s="42"/>
      <c r="B58" s="243"/>
      <c r="C58" s="268"/>
      <c r="D58" s="242"/>
      <c r="E58" s="242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58">
        <f t="shared" si="0"/>
        <v>0</v>
      </c>
    </row>
    <row r="59" spans="1:19" x14ac:dyDescent="0.2">
      <c r="A59" s="42"/>
      <c r="B59" s="243"/>
      <c r="C59" s="268"/>
      <c r="D59" s="242"/>
      <c r="E59" s="242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58">
        <f t="shared" si="0"/>
        <v>0</v>
      </c>
    </row>
    <row r="60" spans="1:19" x14ac:dyDescent="0.2">
      <c r="A60" s="42"/>
      <c r="B60" s="243"/>
      <c r="C60" s="268"/>
      <c r="D60" s="242"/>
      <c r="E60" s="242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65"/>
      <c r="S60" s="258">
        <f t="shared" si="0"/>
        <v>0</v>
      </c>
    </row>
    <row r="61" spans="1:19" x14ac:dyDescent="0.2">
      <c r="A61" s="42"/>
      <c r="B61"/>
      <c r="C61" s="4"/>
      <c r="D61" s="242"/>
      <c r="E61" s="242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5"/>
      <c r="S61" s="258">
        <f t="shared" si="0"/>
        <v>0</v>
      </c>
    </row>
    <row r="62" spans="1:19" x14ac:dyDescent="0.2">
      <c r="A62" s="42"/>
      <c r="B62" s="243"/>
      <c r="C62" s="268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19" x14ac:dyDescent="0.2">
      <c r="A63" s="42"/>
      <c r="B63" s="243"/>
      <c r="C63" s="268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A64" s="42"/>
      <c r="B64" s="243"/>
      <c r="C64" s="268"/>
      <c r="D64" s="242"/>
      <c r="E64" s="242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1:19" x14ac:dyDescent="0.2">
      <c r="A65"/>
      <c r="B65"/>
      <c r="C65"/>
      <c r="D65" s="242"/>
      <c r="E65" s="251">
        <f>SUM(D9:D64)</f>
        <v>0</v>
      </c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1:19" x14ac:dyDescent="0.2">
      <c r="A66"/>
      <c r="B66"/>
      <c r="C66"/>
      <c r="D66" s="242"/>
      <c r="E66" s="24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1:19" x14ac:dyDescent="0.2">
      <c r="A67"/>
      <c r="B67"/>
      <c r="C67"/>
      <c r="D67" s="242"/>
      <c r="E67" s="242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1:19" x14ac:dyDescent="0.2">
      <c r="A68"/>
      <c r="B68"/>
      <c r="C68"/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1:19" x14ac:dyDescent="0.2">
      <c r="A69"/>
      <c r="B69"/>
      <c r="C69"/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1:19" x14ac:dyDescent="0.2">
      <c r="A70"/>
      <c r="B70"/>
      <c r="C70"/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1:19" x14ac:dyDescent="0.2">
      <c r="A71"/>
      <c r="B71"/>
      <c r="C71"/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1:19" x14ac:dyDescent="0.2">
      <c r="A72"/>
      <c r="B72"/>
      <c r="C72"/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1:19" x14ac:dyDescent="0.2">
      <c r="A73"/>
      <c r="B73"/>
      <c r="C73"/>
      <c r="D73" s="242"/>
      <c r="E73" s="242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65"/>
      <c r="S73" s="258">
        <f t="shared" si="0"/>
        <v>0</v>
      </c>
    </row>
    <row r="74" spans="1:19" x14ac:dyDescent="0.2">
      <c r="A74"/>
      <c r="B74"/>
      <c r="C74"/>
      <c r="D74" s="242"/>
      <c r="E74" s="242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58">
        <f t="shared" ref="S74" si="1">SUM(F74:R74)</f>
        <v>0</v>
      </c>
    </row>
    <row r="75" spans="1:19" x14ac:dyDescent="0.2">
      <c r="A75"/>
      <c r="B75"/>
      <c r="C75"/>
      <c r="D75" s="242"/>
      <c r="E75" s="242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55"/>
    </row>
    <row r="76" spans="1:19" x14ac:dyDescent="0.2">
      <c r="A76"/>
      <c r="B76"/>
      <c r="C76"/>
      <c r="D76" s="242"/>
      <c r="E76" s="242"/>
      <c r="R76" s="255"/>
      <c r="S76" s="255"/>
    </row>
    <row r="77" spans="1:19" x14ac:dyDescent="0.2">
      <c r="A77"/>
      <c r="B77"/>
      <c r="C77"/>
      <c r="D77" s="242"/>
      <c r="E77" s="242"/>
      <c r="F77" s="258">
        <f t="shared" ref="F77:R77" si="2">SUM(F9:F76)</f>
        <v>0</v>
      </c>
      <c r="G77" s="258">
        <f t="shared" si="2"/>
        <v>0</v>
      </c>
      <c r="H77" s="258">
        <f t="shared" si="2"/>
        <v>0</v>
      </c>
      <c r="I77" s="258">
        <f t="shared" si="2"/>
        <v>0</v>
      </c>
      <c r="J77" s="258">
        <f t="shared" si="2"/>
        <v>0</v>
      </c>
      <c r="K77" s="258">
        <f t="shared" si="2"/>
        <v>0</v>
      </c>
      <c r="L77" s="258">
        <f t="shared" si="2"/>
        <v>0</v>
      </c>
      <c r="M77" s="258">
        <f t="shared" si="2"/>
        <v>0</v>
      </c>
      <c r="N77" s="258">
        <f t="shared" si="2"/>
        <v>0</v>
      </c>
      <c r="O77" s="258">
        <f t="shared" si="2"/>
        <v>0</v>
      </c>
      <c r="P77" s="258">
        <f t="shared" si="2"/>
        <v>0</v>
      </c>
      <c r="Q77" s="258">
        <f t="shared" si="2"/>
        <v>0</v>
      </c>
      <c r="R77" s="258">
        <f t="shared" si="2"/>
        <v>0</v>
      </c>
      <c r="S77" s="258"/>
    </row>
    <row r="78" spans="1:19" x14ac:dyDescent="0.2">
      <c r="A78"/>
      <c r="B78"/>
      <c r="C78"/>
      <c r="D78" s="242"/>
      <c r="E78" s="242"/>
      <c r="F78"/>
      <c r="G78"/>
      <c r="H78"/>
      <c r="I78"/>
      <c r="J78"/>
      <c r="K78"/>
      <c r="L78"/>
      <c r="M78"/>
      <c r="N78"/>
      <c r="O78"/>
      <c r="P78"/>
      <c r="Q78"/>
    </row>
    <row r="79" spans="1:19" x14ac:dyDescent="0.2">
      <c r="A79"/>
      <c r="B79"/>
      <c r="C79"/>
      <c r="D79" s="242"/>
      <c r="E79" s="242"/>
      <c r="F79"/>
      <c r="G79"/>
      <c r="H79"/>
      <c r="I79"/>
      <c r="J79"/>
      <c r="K79"/>
      <c r="L79"/>
      <c r="M79"/>
      <c r="N79"/>
      <c r="O79"/>
      <c r="P79"/>
      <c r="Q79"/>
    </row>
    <row r="80" spans="1:19" x14ac:dyDescent="0.2">
      <c r="A80"/>
      <c r="B80"/>
      <c r="C80"/>
      <c r="D80" s="242"/>
      <c r="E80" s="242"/>
      <c r="F80"/>
      <c r="G80"/>
      <c r="H80"/>
      <c r="I80"/>
      <c r="J80"/>
      <c r="K80"/>
      <c r="L80"/>
      <c r="M80"/>
      <c r="N80"/>
      <c r="O80"/>
      <c r="P80"/>
      <c r="Q80"/>
    </row>
    <row r="81" spans="1:17" x14ac:dyDescent="0.2">
      <c r="A81"/>
      <c r="B81"/>
      <c r="C81"/>
      <c r="D81" s="242"/>
      <c r="E81" s="242"/>
      <c r="F81"/>
      <c r="G81"/>
      <c r="H81"/>
      <c r="I81"/>
      <c r="J81"/>
      <c r="K81"/>
      <c r="L81"/>
      <c r="M81"/>
      <c r="N81"/>
      <c r="O81"/>
      <c r="P81"/>
      <c r="Q81"/>
    </row>
    <row r="82" spans="1:17" x14ac:dyDescent="0.2">
      <c r="A82"/>
      <c r="B82"/>
      <c r="C82"/>
      <c r="D82" s="242"/>
      <c r="E82" s="242"/>
      <c r="F82"/>
      <c r="G82"/>
      <c r="H82"/>
      <c r="I82"/>
      <c r="J82"/>
      <c r="K82"/>
      <c r="L82"/>
      <c r="M82"/>
      <c r="N82"/>
      <c r="O82"/>
      <c r="P82"/>
      <c r="Q82"/>
    </row>
    <row r="83" spans="1:17" x14ac:dyDescent="0.2">
      <c r="A83"/>
      <c r="B83"/>
      <c r="C83"/>
      <c r="D83" s="242"/>
      <c r="E83" s="242"/>
      <c r="F83"/>
      <c r="G83"/>
      <c r="H83"/>
      <c r="I83"/>
      <c r="J83"/>
      <c r="K83"/>
      <c r="L83"/>
      <c r="M83"/>
      <c r="N83"/>
      <c r="O83"/>
      <c r="P83"/>
      <c r="Q83"/>
    </row>
    <row r="84" spans="1:17" x14ac:dyDescent="0.2">
      <c r="A84"/>
      <c r="B84"/>
      <c r="C84"/>
      <c r="D84" s="242"/>
      <c r="E84" s="242"/>
      <c r="F84"/>
      <c r="G84"/>
      <c r="H84"/>
      <c r="I84"/>
      <c r="J84"/>
      <c r="K84"/>
      <c r="L84"/>
      <c r="M84"/>
      <c r="N84"/>
      <c r="O84"/>
      <c r="P84"/>
      <c r="Q84"/>
    </row>
    <row r="85" spans="1:17" x14ac:dyDescent="0.2">
      <c r="A85"/>
      <c r="B85"/>
      <c r="C85"/>
      <c r="D85" s="242"/>
      <c r="E85" s="242"/>
      <c r="F85"/>
      <c r="G85"/>
      <c r="H85"/>
      <c r="I85"/>
      <c r="J85"/>
      <c r="K85"/>
      <c r="L85"/>
      <c r="M85"/>
      <c r="N85"/>
      <c r="O85"/>
      <c r="P85"/>
      <c r="Q85"/>
    </row>
    <row r="86" spans="1:17" x14ac:dyDescent="0.2">
      <c r="A86"/>
      <c r="B86"/>
      <c r="C86"/>
      <c r="D86" s="242"/>
      <c r="E86" s="242"/>
      <c r="F86"/>
      <c r="G86"/>
      <c r="H86"/>
      <c r="I86"/>
      <c r="J86"/>
      <c r="K86"/>
      <c r="L86"/>
      <c r="M86"/>
      <c r="N86"/>
      <c r="O86"/>
      <c r="P86"/>
      <c r="Q86"/>
    </row>
    <row r="87" spans="1:17" x14ac:dyDescent="0.2">
      <c r="A87"/>
      <c r="B87"/>
      <c r="C87"/>
      <c r="D87" s="242"/>
      <c r="E87" s="242"/>
      <c r="F87"/>
      <c r="G87"/>
      <c r="H87"/>
      <c r="I87"/>
      <c r="J87"/>
      <c r="K87"/>
      <c r="L87"/>
      <c r="M87"/>
      <c r="N87"/>
      <c r="O87"/>
      <c r="P87"/>
      <c r="Q87"/>
    </row>
    <row r="88" spans="1:17" x14ac:dyDescent="0.2">
      <c r="A88"/>
      <c r="B88"/>
      <c r="C88"/>
      <c r="D88" s="242"/>
      <c r="E88" s="242"/>
      <c r="F88"/>
      <c r="G88"/>
      <c r="H88"/>
      <c r="I88"/>
      <c r="J88"/>
      <c r="K88"/>
      <c r="L88"/>
      <c r="M88"/>
      <c r="N88"/>
      <c r="O88"/>
      <c r="P88"/>
      <c r="Q88"/>
    </row>
    <row r="89" spans="1:17" x14ac:dyDescent="0.2">
      <c r="A89"/>
      <c r="B89"/>
      <c r="C89"/>
      <c r="D89" s="242"/>
      <c r="E89" s="242"/>
      <c r="F89"/>
      <c r="G89"/>
      <c r="H89"/>
      <c r="I89"/>
      <c r="J89"/>
      <c r="K89"/>
      <c r="L89"/>
      <c r="M89"/>
      <c r="N89"/>
      <c r="O89"/>
      <c r="P89"/>
      <c r="Q89"/>
    </row>
    <row r="90" spans="1:17" x14ac:dyDescent="0.2">
      <c r="A90"/>
      <c r="B90"/>
      <c r="C90"/>
      <c r="D90" s="242"/>
      <c r="E90" s="242"/>
      <c r="F90"/>
      <c r="G90"/>
      <c r="H90"/>
      <c r="I90"/>
      <c r="J90"/>
      <c r="K90"/>
      <c r="L90"/>
      <c r="M90"/>
      <c r="N90"/>
      <c r="O90"/>
      <c r="P90"/>
      <c r="Q90"/>
    </row>
    <row r="91" spans="1:17" x14ac:dyDescent="0.2">
      <c r="A91"/>
      <c r="B91"/>
      <c r="C91"/>
      <c r="D91" s="242"/>
      <c r="E91" s="242"/>
      <c r="F91"/>
      <c r="G91"/>
      <c r="H91"/>
      <c r="I91"/>
      <c r="J91"/>
      <c r="K91"/>
      <c r="L91"/>
      <c r="M91"/>
      <c r="N91"/>
      <c r="O91"/>
      <c r="P91"/>
      <c r="Q91"/>
    </row>
    <row r="92" spans="1:17" x14ac:dyDescent="0.2">
      <c r="A92"/>
      <c r="B92"/>
      <c r="C92"/>
      <c r="D92" s="242"/>
      <c r="E92" s="242"/>
      <c r="F92"/>
      <c r="G92"/>
      <c r="H92"/>
      <c r="I92"/>
      <c r="J92"/>
      <c r="K92"/>
      <c r="L92"/>
      <c r="M92"/>
      <c r="N92"/>
      <c r="O92"/>
      <c r="P92"/>
      <c r="Q92"/>
    </row>
    <row r="93" spans="1:17" x14ac:dyDescent="0.2">
      <c r="A93"/>
      <c r="B93"/>
      <c r="C93"/>
      <c r="D93" s="242"/>
      <c r="E93" s="242"/>
      <c r="F93"/>
      <c r="G93"/>
      <c r="H93"/>
      <c r="I93"/>
      <c r="J93"/>
      <c r="K93"/>
      <c r="L93"/>
      <c r="M93"/>
      <c r="N93"/>
      <c r="O93"/>
      <c r="P93"/>
      <c r="Q93"/>
    </row>
    <row r="94" spans="1:17" x14ac:dyDescent="0.2">
      <c r="A94"/>
      <c r="B94"/>
      <c r="C94"/>
      <c r="D94" s="242"/>
      <c r="E94" s="242"/>
      <c r="F94"/>
      <c r="G94"/>
      <c r="H94"/>
      <c r="I94"/>
      <c r="J94"/>
      <c r="K94"/>
      <c r="L94"/>
      <c r="M94"/>
      <c r="N94"/>
      <c r="O94"/>
      <c r="P94"/>
      <c r="Q94"/>
    </row>
    <row r="95" spans="1:17" x14ac:dyDescent="0.2">
      <c r="A95"/>
      <c r="B95"/>
      <c r="C95"/>
      <c r="D95" s="242"/>
      <c r="E95" s="242"/>
      <c r="F95"/>
      <c r="G95"/>
      <c r="H95"/>
      <c r="I95"/>
      <c r="J95"/>
      <c r="K95"/>
      <c r="L95"/>
      <c r="M95"/>
      <c r="N95"/>
      <c r="O95"/>
      <c r="P95"/>
      <c r="Q95"/>
    </row>
    <row r="96" spans="1:17" x14ac:dyDescent="0.2">
      <c r="A96"/>
      <c r="B96"/>
      <c r="C96"/>
      <c r="D96" s="242"/>
      <c r="E96" s="242"/>
      <c r="F96"/>
      <c r="G96"/>
      <c r="H96"/>
      <c r="I96"/>
      <c r="J96"/>
      <c r="K96"/>
      <c r="L96"/>
      <c r="M96"/>
      <c r="N96"/>
      <c r="O96"/>
      <c r="P96"/>
      <c r="Q96"/>
    </row>
    <row r="97" spans="1:17" x14ac:dyDescent="0.2">
      <c r="A97"/>
      <c r="B97"/>
      <c r="C97"/>
      <c r="D97" s="242"/>
      <c r="E97" s="242"/>
      <c r="F97"/>
      <c r="G97"/>
      <c r="H97"/>
      <c r="I97"/>
      <c r="J97"/>
      <c r="K97"/>
      <c r="L97"/>
      <c r="M97"/>
      <c r="N97"/>
      <c r="O97"/>
      <c r="P97"/>
      <c r="Q97"/>
    </row>
    <row r="98" spans="1:17" x14ac:dyDescent="0.2">
      <c r="A98"/>
      <c r="B98"/>
      <c r="C98"/>
      <c r="D98" s="242"/>
      <c r="E98" s="242"/>
      <c r="F98"/>
      <c r="G98"/>
      <c r="H98"/>
      <c r="I98"/>
      <c r="J98"/>
      <c r="K98"/>
      <c r="L98"/>
      <c r="M98"/>
      <c r="N98"/>
      <c r="O98"/>
      <c r="P98"/>
      <c r="Q98"/>
    </row>
    <row r="99" spans="1:17" x14ac:dyDescent="0.2">
      <c r="A99"/>
      <c r="B99"/>
      <c r="C99"/>
      <c r="D99" s="242"/>
      <c r="E99" s="242"/>
      <c r="F99"/>
      <c r="G99"/>
      <c r="H99"/>
      <c r="I99"/>
      <c r="J99"/>
      <c r="K99"/>
      <c r="L99"/>
      <c r="M99"/>
      <c r="N99"/>
      <c r="O99"/>
      <c r="P99"/>
      <c r="Q99"/>
    </row>
    <row r="100" spans="1:17" x14ac:dyDescent="0.2">
      <c r="A100"/>
      <c r="B100"/>
      <c r="C100"/>
      <c r="D100" s="242"/>
      <c r="E100" s="242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x14ac:dyDescent="0.2">
      <c r="A101"/>
      <c r="B101"/>
      <c r="C101"/>
      <c r="D101" s="242"/>
      <c r="E101" s="242"/>
      <c r="F101"/>
      <c r="G101"/>
      <c r="H101"/>
      <c r="I101"/>
      <c r="J101"/>
      <c r="K101"/>
      <c r="L101"/>
      <c r="M101"/>
      <c r="N101"/>
      <c r="O101"/>
      <c r="P101"/>
      <c r="Q101"/>
    </row>
    <row r="102" spans="1:17" x14ac:dyDescent="0.2">
      <c r="A102"/>
      <c r="B102"/>
      <c r="C102"/>
      <c r="D102" s="242"/>
      <c r="E102" s="242"/>
      <c r="F102"/>
      <c r="G102"/>
      <c r="H102"/>
      <c r="I102"/>
      <c r="J102"/>
      <c r="K102"/>
      <c r="L102"/>
      <c r="M102"/>
      <c r="N102"/>
      <c r="O102"/>
      <c r="P102"/>
      <c r="Q102"/>
    </row>
    <row r="103" spans="1:17" x14ac:dyDescent="0.2">
      <c r="A103"/>
      <c r="B103"/>
      <c r="C103"/>
      <c r="D103" s="242"/>
      <c r="E103" s="242"/>
      <c r="F103"/>
      <c r="G103"/>
      <c r="H103"/>
      <c r="I103"/>
      <c r="J103"/>
      <c r="K103"/>
      <c r="L103"/>
      <c r="M103"/>
      <c r="N103"/>
      <c r="O103"/>
      <c r="P103"/>
      <c r="Q103"/>
    </row>
    <row r="104" spans="1:17" x14ac:dyDescent="0.2">
      <c r="A104"/>
      <c r="B104"/>
      <c r="C104"/>
      <c r="D104" s="242"/>
      <c r="E104" s="242"/>
      <c r="F104"/>
      <c r="G104"/>
      <c r="H104"/>
      <c r="I104"/>
      <c r="J104"/>
      <c r="K104"/>
      <c r="L104"/>
      <c r="M104"/>
      <c r="N104"/>
      <c r="O104"/>
      <c r="P104"/>
      <c r="Q104"/>
    </row>
    <row r="105" spans="1:17" x14ac:dyDescent="0.2">
      <c r="A105"/>
      <c r="B105"/>
      <c r="C105"/>
      <c r="D105" s="242"/>
      <c r="E105" s="242"/>
      <c r="F105"/>
      <c r="G105"/>
      <c r="H105"/>
      <c r="I105"/>
      <c r="J105"/>
      <c r="K105"/>
      <c r="L105"/>
      <c r="M105"/>
      <c r="N105"/>
      <c r="O105"/>
      <c r="P105"/>
      <c r="Q105"/>
    </row>
    <row r="106" spans="1:17" x14ac:dyDescent="0.2">
      <c r="A106"/>
      <c r="B106"/>
      <c r="C106"/>
      <c r="D106" s="242"/>
      <c r="E106" s="242"/>
      <c r="F106"/>
      <c r="G106"/>
      <c r="H106"/>
      <c r="I106"/>
      <c r="J106"/>
      <c r="K106"/>
      <c r="L106"/>
      <c r="M106"/>
      <c r="N106"/>
      <c r="O106"/>
      <c r="P106"/>
      <c r="Q106"/>
    </row>
    <row r="107" spans="1:17" x14ac:dyDescent="0.2">
      <c r="A107"/>
      <c r="B107"/>
      <c r="C107"/>
      <c r="D107" s="242"/>
      <c r="E107" s="242"/>
      <c r="F107"/>
      <c r="G107"/>
      <c r="H107"/>
      <c r="I107"/>
      <c r="J107"/>
      <c r="K107"/>
      <c r="L107"/>
      <c r="M107"/>
      <c r="N107"/>
      <c r="O107"/>
      <c r="P107"/>
      <c r="Q107"/>
    </row>
    <row r="108" spans="1:17" x14ac:dyDescent="0.2">
      <c r="A108"/>
      <c r="B108"/>
      <c r="C108"/>
      <c r="D108" s="242"/>
      <c r="E108" s="242"/>
      <c r="F108"/>
      <c r="G108"/>
      <c r="H108"/>
      <c r="I108"/>
      <c r="J108"/>
      <c r="K108"/>
      <c r="L108"/>
      <c r="M108"/>
      <c r="N108"/>
      <c r="O108"/>
      <c r="P108"/>
      <c r="Q108"/>
    </row>
    <row r="109" spans="1:17" x14ac:dyDescent="0.2">
      <c r="A109"/>
      <c r="B109"/>
      <c r="C109"/>
      <c r="D109" s="242"/>
      <c r="E109" s="242"/>
      <c r="F109"/>
      <c r="G109"/>
      <c r="H109"/>
      <c r="I109"/>
      <c r="J109"/>
      <c r="K109"/>
      <c r="L109"/>
      <c r="M109"/>
      <c r="N109"/>
      <c r="O109"/>
      <c r="P109"/>
      <c r="Q109"/>
    </row>
    <row r="110" spans="1:17" x14ac:dyDescent="0.2">
      <c r="A110"/>
      <c r="B110"/>
      <c r="C110"/>
      <c r="D110" s="242"/>
      <c r="E110" s="242"/>
      <c r="F110"/>
      <c r="G110"/>
      <c r="H110"/>
      <c r="I110"/>
      <c r="J110"/>
      <c r="K110"/>
      <c r="L110"/>
      <c r="M110"/>
      <c r="N110"/>
      <c r="O110"/>
      <c r="P110"/>
      <c r="Q110"/>
    </row>
    <row r="111" spans="1:17" x14ac:dyDescent="0.2">
      <c r="A111"/>
      <c r="B111"/>
      <c r="C111"/>
      <c r="D111" s="242"/>
      <c r="E111" s="242"/>
      <c r="F111"/>
      <c r="G111"/>
      <c r="H111"/>
      <c r="I111"/>
      <c r="J111"/>
      <c r="K111"/>
      <c r="L111"/>
      <c r="M111"/>
      <c r="N111"/>
      <c r="O111"/>
      <c r="P111"/>
      <c r="Q111"/>
    </row>
    <row r="112" spans="1:17" x14ac:dyDescent="0.2">
      <c r="A112"/>
      <c r="B112"/>
      <c r="C112"/>
      <c r="D112" s="242"/>
      <c r="E112" s="24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1:17" x14ac:dyDescent="0.2">
      <c r="A113"/>
      <c r="B113"/>
      <c r="C113"/>
      <c r="D113" s="242"/>
      <c r="E113" s="242"/>
      <c r="F113"/>
      <c r="G113"/>
      <c r="H113"/>
      <c r="I113"/>
      <c r="J113"/>
      <c r="K113"/>
      <c r="L113"/>
      <c r="M113"/>
      <c r="N113"/>
      <c r="O113"/>
      <c r="P113"/>
      <c r="Q113"/>
    </row>
    <row r="114" spans="1:17" x14ac:dyDescent="0.2">
      <c r="A114"/>
      <c r="B114"/>
      <c r="C114"/>
      <c r="D114" s="242"/>
      <c r="E114" s="242"/>
      <c r="F114"/>
      <c r="G114"/>
      <c r="H114"/>
      <c r="I114"/>
      <c r="J114"/>
      <c r="K114"/>
      <c r="L114"/>
      <c r="M114"/>
      <c r="N114"/>
      <c r="O114"/>
      <c r="P114"/>
      <c r="Q114"/>
    </row>
    <row r="115" spans="1:17" x14ac:dyDescent="0.2">
      <c r="A115"/>
      <c r="B115"/>
      <c r="C115"/>
      <c r="D115" s="242"/>
      <c r="E115" s="242"/>
      <c r="F115"/>
      <c r="G115"/>
      <c r="H115"/>
      <c r="I115"/>
      <c r="J115"/>
      <c r="K115"/>
      <c r="L115"/>
      <c r="M115"/>
      <c r="N115"/>
      <c r="O115"/>
      <c r="P115"/>
      <c r="Q115"/>
    </row>
    <row r="116" spans="1:17" x14ac:dyDescent="0.2">
      <c r="A116"/>
      <c r="B116"/>
      <c r="C116"/>
      <c r="D116" s="242"/>
      <c r="E116" s="242"/>
      <c r="F116"/>
      <c r="G116"/>
      <c r="H116"/>
      <c r="I116"/>
      <c r="J116"/>
      <c r="K116"/>
      <c r="L116"/>
      <c r="M116"/>
      <c r="N116"/>
      <c r="O116"/>
      <c r="P116"/>
      <c r="Q116"/>
    </row>
    <row r="117" spans="1:17" x14ac:dyDescent="0.2">
      <c r="A117"/>
      <c r="B117"/>
      <c r="C117"/>
      <c r="D117" s="242"/>
      <c r="E117" s="242"/>
      <c r="F117"/>
      <c r="G117"/>
      <c r="H117"/>
      <c r="I117"/>
      <c r="J117"/>
      <c r="K117"/>
      <c r="L117"/>
      <c r="M117"/>
      <c r="N117"/>
      <c r="O117"/>
      <c r="P117"/>
      <c r="Q117"/>
    </row>
    <row r="118" spans="1:17" x14ac:dyDescent="0.2">
      <c r="A118"/>
      <c r="B118"/>
      <c r="C118"/>
      <c r="D118" s="242"/>
      <c r="E118" s="242"/>
      <c r="F118"/>
      <c r="G118"/>
      <c r="H118"/>
      <c r="I118"/>
      <c r="J118"/>
      <c r="K118"/>
      <c r="L118"/>
      <c r="M118"/>
      <c r="N118"/>
      <c r="O118"/>
      <c r="P118"/>
      <c r="Q118"/>
    </row>
    <row r="119" spans="1:17" x14ac:dyDescent="0.2">
      <c r="A119"/>
      <c r="B119"/>
      <c r="C119"/>
      <c r="D119" s="242"/>
      <c r="E119" s="242"/>
      <c r="F119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">
      <c r="A120"/>
      <c r="B120"/>
      <c r="C120"/>
      <c r="D120" s="242"/>
      <c r="E120" s="242"/>
      <c r="F120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">
      <c r="A121"/>
      <c r="B121"/>
      <c r="C121"/>
      <c r="D121" s="242"/>
      <c r="E121" s="242"/>
      <c r="F121"/>
      <c r="G121"/>
      <c r="H121"/>
      <c r="I121"/>
      <c r="J121"/>
      <c r="K121"/>
      <c r="L121"/>
      <c r="M121"/>
      <c r="N121"/>
      <c r="O121"/>
      <c r="P121"/>
      <c r="Q121"/>
    </row>
    <row r="122" spans="1:17" x14ac:dyDescent="0.2">
      <c r="A122"/>
      <c r="B122"/>
      <c r="C122"/>
      <c r="D122" s="242"/>
      <c r="E122" s="24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1:17" x14ac:dyDescent="0.2">
      <c r="A123"/>
      <c r="B123"/>
      <c r="C123"/>
      <c r="D123" s="242"/>
      <c r="E123" s="242"/>
      <c r="F123"/>
      <c r="G123"/>
      <c r="H123"/>
      <c r="I123"/>
      <c r="J123"/>
      <c r="K123"/>
      <c r="L123"/>
      <c r="M123"/>
      <c r="N123"/>
      <c r="O123"/>
      <c r="P123"/>
      <c r="Q123"/>
    </row>
    <row r="124" spans="1:17" x14ac:dyDescent="0.2">
      <c r="A124"/>
      <c r="B124"/>
      <c r="C124"/>
      <c r="D124" s="242"/>
      <c r="E124" s="242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17" x14ac:dyDescent="0.2">
      <c r="A125"/>
      <c r="B125"/>
      <c r="C125"/>
      <c r="D125" s="242"/>
      <c r="E125" s="242"/>
      <c r="F125"/>
      <c r="G125"/>
      <c r="H125"/>
      <c r="I125"/>
      <c r="J125"/>
      <c r="K125"/>
      <c r="L125"/>
      <c r="M125"/>
      <c r="N125"/>
      <c r="O125"/>
      <c r="P125"/>
      <c r="Q125"/>
    </row>
    <row r="126" spans="1:17" x14ac:dyDescent="0.2">
      <c r="A126"/>
      <c r="B126"/>
      <c r="C126"/>
      <c r="D126" s="242"/>
      <c r="E126" s="242"/>
      <c r="F126"/>
      <c r="G126"/>
      <c r="H126"/>
      <c r="I126"/>
      <c r="J126"/>
      <c r="K126"/>
      <c r="L126"/>
      <c r="M126"/>
      <c r="N126"/>
      <c r="O126"/>
      <c r="P126"/>
      <c r="Q126"/>
    </row>
    <row r="127" spans="1:17" x14ac:dyDescent="0.2">
      <c r="A127"/>
      <c r="B127"/>
      <c r="C127"/>
      <c r="D127" s="242"/>
      <c r="E127" s="242"/>
      <c r="F127"/>
      <c r="G127"/>
      <c r="H127"/>
      <c r="I127"/>
      <c r="J127"/>
      <c r="K127"/>
      <c r="L127"/>
      <c r="M127"/>
      <c r="N127"/>
      <c r="O127"/>
      <c r="P127"/>
      <c r="Q127"/>
    </row>
  </sheetData>
  <sortState ref="A12:W69">
    <sortCondition ref="A69"/>
  </sortState>
  <mergeCells count="2">
    <mergeCell ref="A2:D2"/>
    <mergeCell ref="A8:D8"/>
  </mergeCells>
  <printOptions horizontalCentered="1"/>
  <pageMargins left="0" right="0" top="0" bottom="0" header="0" footer="0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26"/>
  <sheetViews>
    <sheetView workbookViewId="0">
      <selection activeCell="A7" sqref="A7:S126"/>
    </sheetView>
  </sheetViews>
  <sheetFormatPr defaultRowHeight="12.75" x14ac:dyDescent="0.2"/>
  <cols>
    <col min="1" max="1" width="9" style="255" bestFit="1" customWidth="1"/>
    <col min="2" max="2" width="21.5703125" style="255" customWidth="1"/>
    <col min="3" max="3" width="2.28515625" style="255" customWidth="1"/>
    <col min="4" max="5" width="8.28515625" style="255" bestFit="1" customWidth="1"/>
    <col min="6" max="6" width="7.85546875" style="255" bestFit="1" customWidth="1"/>
    <col min="7" max="7" width="6.42578125" style="255" bestFit="1" customWidth="1"/>
    <col min="8" max="8" width="6" style="255" customWidth="1"/>
    <col min="9" max="9" width="6.42578125" style="255" customWidth="1"/>
    <col min="10" max="10" width="7.5703125" style="255" customWidth="1"/>
    <col min="11" max="11" width="7" style="255" bestFit="1" customWidth="1"/>
    <col min="12" max="12" width="8" style="255" bestFit="1" customWidth="1"/>
    <col min="13" max="13" width="6.140625" style="255" customWidth="1"/>
    <col min="14" max="14" width="6.85546875" style="255" customWidth="1"/>
    <col min="15" max="15" width="7.42578125" style="255" customWidth="1"/>
    <col min="16" max="17" width="6.7109375" style="255" customWidth="1"/>
    <col min="18" max="18" width="6.85546875" style="255" customWidth="1"/>
    <col min="19" max="19" width="7.5703125" style="255" bestFit="1" customWidth="1"/>
  </cols>
  <sheetData>
    <row r="1" spans="1:20" x14ac:dyDescent="0.2">
      <c r="A1" s="262" t="s">
        <v>176</v>
      </c>
      <c r="D1" s="260" t="s">
        <v>167</v>
      </c>
      <c r="E1" s="256">
        <f>(E5-E82)</f>
        <v>0</v>
      </c>
    </row>
    <row r="2" spans="1:20" x14ac:dyDescent="0.2">
      <c r="A2" s="293" t="s">
        <v>165</v>
      </c>
      <c r="B2" s="293"/>
      <c r="C2" s="293"/>
      <c r="D2" s="293"/>
    </row>
    <row r="3" spans="1:20" x14ac:dyDescent="0.2">
      <c r="A3" s="263"/>
      <c r="B3" s="264"/>
      <c r="C3" s="264"/>
      <c r="D3" s="261"/>
    </row>
    <row r="4" spans="1:20" x14ac:dyDescent="0.2">
      <c r="A4" s="263"/>
      <c r="B4" s="264"/>
      <c r="C4" s="264"/>
      <c r="D4" s="261"/>
    </row>
    <row r="5" spans="1:20" x14ac:dyDescent="0.2">
      <c r="A5" s="263"/>
      <c r="B5" s="264"/>
      <c r="C5" s="264"/>
      <c r="D5" s="261"/>
      <c r="E5" s="257">
        <f>SUM(D3:D5)</f>
        <v>0</v>
      </c>
    </row>
    <row r="6" spans="1:20" x14ac:dyDescent="0.2">
      <c r="A6" s="263"/>
      <c r="B6" s="264"/>
      <c r="C6" s="264"/>
      <c r="D6" s="261"/>
    </row>
    <row r="7" spans="1:20" x14ac:dyDescent="0.2">
      <c r="A7" s="292" t="s">
        <v>166</v>
      </c>
      <c r="B7" s="292"/>
      <c r="C7" s="292"/>
      <c r="D7" s="292"/>
      <c r="E7" s="242"/>
      <c r="F7" s="255" t="s">
        <v>157</v>
      </c>
      <c r="G7" s="255" t="s">
        <v>158</v>
      </c>
      <c r="H7" s="255" t="s">
        <v>160</v>
      </c>
      <c r="I7" s="255" t="s">
        <v>155</v>
      </c>
      <c r="J7" s="255" t="s">
        <v>184</v>
      </c>
      <c r="K7" s="255" t="s">
        <v>161</v>
      </c>
      <c r="L7" s="255" t="s">
        <v>185</v>
      </c>
      <c r="M7" s="255" t="s">
        <v>162</v>
      </c>
      <c r="N7" s="255" t="s">
        <v>163</v>
      </c>
      <c r="O7" s="255" t="s">
        <v>156</v>
      </c>
      <c r="P7" s="255" t="s">
        <v>159</v>
      </c>
      <c r="Q7" s="255" t="s">
        <v>164</v>
      </c>
      <c r="R7" s="255" t="s">
        <v>186</v>
      </c>
    </row>
    <row r="8" spans="1:20" x14ac:dyDescent="0.2">
      <c r="A8" s="42"/>
      <c r="B8"/>
      <c r="C8"/>
      <c r="D8" s="242"/>
      <c r="E8" s="242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65"/>
      <c r="S8" s="258">
        <f>SUM(F8:R8)</f>
        <v>0</v>
      </c>
      <c r="T8" s="242"/>
    </row>
    <row r="9" spans="1:20" x14ac:dyDescent="0.2">
      <c r="A9" s="244"/>
      <c r="B9" s="245"/>
      <c r="C9" s="267"/>
      <c r="D9" s="246"/>
      <c r="E9" s="246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65"/>
      <c r="S9" s="258">
        <f t="shared" ref="S9:S72" si="0">SUM(F9:R9)</f>
        <v>0</v>
      </c>
    </row>
    <row r="10" spans="1:20" x14ac:dyDescent="0.2">
      <c r="A10" s="42"/>
      <c r="B10" s="243"/>
      <c r="C10" s="4"/>
      <c r="D10" s="242"/>
      <c r="E10" s="242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5"/>
      <c r="S10" s="258">
        <f t="shared" si="0"/>
        <v>0</v>
      </c>
      <c r="T10" s="242"/>
    </row>
    <row r="11" spans="1:20" x14ac:dyDescent="0.2">
      <c r="A11" s="42"/>
      <c r="B11" s="243"/>
      <c r="C11" s="4"/>
      <c r="D11" s="242"/>
      <c r="E11" s="242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 t="shared" si="0"/>
        <v>0</v>
      </c>
    </row>
    <row r="12" spans="1:20" x14ac:dyDescent="0.2">
      <c r="A12" s="42"/>
      <c r="B12" s="243"/>
      <c r="C12" s="4"/>
      <c r="D12" s="242"/>
      <c r="E12" s="242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si="0"/>
        <v>0</v>
      </c>
      <c r="T12" s="242"/>
    </row>
    <row r="13" spans="1:20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</row>
    <row r="14" spans="1:20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  <c r="T14" s="242"/>
    </row>
    <row r="15" spans="1:20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  <c r="T15" s="242"/>
    </row>
    <row r="16" spans="1:20" x14ac:dyDescent="0.2">
      <c r="A16" s="42"/>
      <c r="B16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</row>
    <row r="17" spans="1:20" x14ac:dyDescent="0.2">
      <c r="A17" s="42"/>
      <c r="B17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  <c r="T17" s="242"/>
    </row>
    <row r="18" spans="1:20" x14ac:dyDescent="0.2">
      <c r="A18" s="42"/>
      <c r="B18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  <c r="T18" s="242"/>
    </row>
    <row r="19" spans="1:20" x14ac:dyDescent="0.2">
      <c r="A19" s="42"/>
      <c r="B19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  <c r="T19" s="242"/>
    </row>
    <row r="20" spans="1:20" x14ac:dyDescent="0.2">
      <c r="A20" s="42"/>
      <c r="B20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  <c r="T20" s="242"/>
    </row>
    <row r="21" spans="1:20" x14ac:dyDescent="0.2">
      <c r="A21" s="42"/>
      <c r="B21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  <c r="T21" s="242"/>
    </row>
    <row r="22" spans="1:20" x14ac:dyDescent="0.2">
      <c r="A22" s="42"/>
      <c r="B2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  <c r="T22" s="242"/>
    </row>
    <row r="23" spans="1:20" x14ac:dyDescent="0.2">
      <c r="A23" s="42"/>
      <c r="B23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  <c r="T23" s="242"/>
    </row>
    <row r="24" spans="1:20" x14ac:dyDescent="0.2">
      <c r="A24" s="42"/>
      <c r="B24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  <c r="T24" s="242"/>
    </row>
    <row r="25" spans="1:20" x14ac:dyDescent="0.2">
      <c r="A25" s="42"/>
      <c r="B25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  <c r="T25" s="242"/>
    </row>
    <row r="26" spans="1:20" x14ac:dyDescent="0.2">
      <c r="A26" s="42"/>
      <c r="B26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  <c r="T26" s="242"/>
    </row>
    <row r="27" spans="1:20" x14ac:dyDescent="0.2">
      <c r="A27" s="42"/>
      <c r="B27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  <c r="T27" s="242"/>
    </row>
    <row r="28" spans="1:20" x14ac:dyDescent="0.2">
      <c r="A28" s="42"/>
      <c r="B28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</row>
    <row r="29" spans="1:20" x14ac:dyDescent="0.2">
      <c r="A29" s="42"/>
      <c r="B29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</row>
    <row r="30" spans="1:20" x14ac:dyDescent="0.2">
      <c r="A30" s="42"/>
      <c r="B30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  <c r="T30" s="242"/>
    </row>
    <row r="31" spans="1:20" x14ac:dyDescent="0.2">
      <c r="A31" s="42"/>
      <c r="B31" s="243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</row>
    <row r="32" spans="1:20" x14ac:dyDescent="0.2">
      <c r="A32" s="42"/>
      <c r="B3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</row>
    <row r="33" spans="1:20" x14ac:dyDescent="0.2">
      <c r="A33" s="42"/>
      <c r="B33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</row>
    <row r="34" spans="1:20" x14ac:dyDescent="0.2">
      <c r="A34" s="42"/>
      <c r="B34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  <c r="T34" s="242"/>
    </row>
    <row r="35" spans="1:20" x14ac:dyDescent="0.2">
      <c r="A35" s="42"/>
      <c r="B35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  <c r="T35" s="242"/>
    </row>
    <row r="36" spans="1:20" x14ac:dyDescent="0.2">
      <c r="A36" s="42"/>
      <c r="B36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</row>
    <row r="37" spans="1:20" x14ac:dyDescent="0.2">
      <c r="A37" s="42"/>
      <c r="B37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20" x14ac:dyDescent="0.2">
      <c r="A38" s="42"/>
      <c r="B38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</row>
    <row r="39" spans="1:20" x14ac:dyDescent="0.2">
      <c r="A39" s="42"/>
      <c r="B39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20" x14ac:dyDescent="0.2">
      <c r="A40" s="42"/>
      <c r="B40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</row>
    <row r="41" spans="1:20" x14ac:dyDescent="0.2">
      <c r="A41" s="42"/>
      <c r="B41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  <c r="T41" s="242"/>
    </row>
    <row r="42" spans="1:20" x14ac:dyDescent="0.2">
      <c r="A42" s="42"/>
      <c r="B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20" x14ac:dyDescent="0.2">
      <c r="A43" s="42"/>
      <c r="B43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20" x14ac:dyDescent="0.2">
      <c r="A44" s="42"/>
      <c r="B44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</row>
    <row r="45" spans="1:20" x14ac:dyDescent="0.2">
      <c r="A45" s="42"/>
      <c r="B45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20" x14ac:dyDescent="0.2">
      <c r="A46" s="42"/>
      <c r="B46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20" x14ac:dyDescent="0.2">
      <c r="A47" s="42"/>
      <c r="B47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</row>
    <row r="48" spans="1:20" x14ac:dyDescent="0.2">
      <c r="A48" s="42"/>
      <c r="B48" s="243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244"/>
      <c r="B49" s="245"/>
      <c r="C49" s="267"/>
      <c r="D49" s="242"/>
      <c r="E49" s="246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244"/>
      <c r="B50" s="245"/>
      <c r="C50" s="267"/>
      <c r="D50" s="242"/>
      <c r="E50" s="246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42"/>
      <c r="B51"/>
      <c r="C51" s="4"/>
      <c r="D51" s="242"/>
      <c r="E51" s="242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42"/>
      <c r="B52"/>
      <c r="C52" s="4"/>
      <c r="D52" s="242"/>
      <c r="E52" s="242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42"/>
      <c r="B53"/>
      <c r="C53" s="4"/>
      <c r="D53" s="242"/>
      <c r="E53" s="242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42"/>
      <c r="B54" s="243"/>
      <c r="C54" s="268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B55" s="243"/>
      <c r="C55" s="268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19" x14ac:dyDescent="0.2">
      <c r="A56" s="42"/>
      <c r="B56"/>
      <c r="C56" s="4"/>
      <c r="D56" s="242"/>
      <c r="E56" s="242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58">
        <f t="shared" si="0"/>
        <v>0</v>
      </c>
    </row>
    <row r="57" spans="1:19" x14ac:dyDescent="0.2">
      <c r="A57" s="42"/>
      <c r="B57" s="243"/>
      <c r="C57" s="268"/>
      <c r="D57" s="242"/>
      <c r="E57" s="242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58">
        <f t="shared" si="0"/>
        <v>0</v>
      </c>
    </row>
    <row r="58" spans="1:19" x14ac:dyDescent="0.2">
      <c r="A58" s="42"/>
      <c r="B58" s="243"/>
      <c r="C58" s="268"/>
      <c r="D58" s="242"/>
      <c r="E58" s="242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58">
        <f t="shared" si="0"/>
        <v>0</v>
      </c>
    </row>
    <row r="59" spans="1:19" x14ac:dyDescent="0.2">
      <c r="A59" s="42"/>
      <c r="B59" s="243"/>
      <c r="C59" s="268"/>
      <c r="D59" s="242"/>
      <c r="E59" s="242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65"/>
      <c r="S59" s="258">
        <f t="shared" si="0"/>
        <v>0</v>
      </c>
    </row>
    <row r="60" spans="1:19" x14ac:dyDescent="0.2">
      <c r="A60" s="42"/>
      <c r="B60"/>
      <c r="C60" s="4"/>
      <c r="D60" s="242"/>
      <c r="E60" s="242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65"/>
      <c r="S60" s="258">
        <f t="shared" si="0"/>
        <v>0</v>
      </c>
    </row>
    <row r="61" spans="1:19" x14ac:dyDescent="0.2">
      <c r="A61" s="42"/>
      <c r="B61" s="243"/>
      <c r="C61" s="268"/>
      <c r="D61" s="242"/>
      <c r="E61" s="242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5"/>
      <c r="S61" s="258">
        <f t="shared" si="0"/>
        <v>0</v>
      </c>
    </row>
    <row r="62" spans="1:19" x14ac:dyDescent="0.2">
      <c r="A62" s="42"/>
      <c r="B62" s="243"/>
      <c r="C62" s="268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19" x14ac:dyDescent="0.2">
      <c r="A63" s="42"/>
      <c r="B63" s="243"/>
      <c r="C63" s="268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A64"/>
      <c r="B64"/>
      <c r="C64"/>
      <c r="D64" s="242"/>
      <c r="E64" s="251">
        <f>SUM(D8:D63)</f>
        <v>0</v>
      </c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1:19" x14ac:dyDescent="0.2">
      <c r="A65"/>
      <c r="B65"/>
      <c r="C65"/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1:19" x14ac:dyDescent="0.2">
      <c r="A66"/>
      <c r="B66"/>
      <c r="C66"/>
      <c r="D66" s="242"/>
      <c r="E66" s="24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1:19" x14ac:dyDescent="0.2">
      <c r="A67"/>
      <c r="B67"/>
      <c r="C67"/>
      <c r="D67" s="242"/>
      <c r="E67" s="242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1:19" x14ac:dyDescent="0.2">
      <c r="A68"/>
      <c r="B68"/>
      <c r="C68"/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1:19" x14ac:dyDescent="0.2">
      <c r="A69"/>
      <c r="B69"/>
      <c r="C69"/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1:19" x14ac:dyDescent="0.2">
      <c r="A70"/>
      <c r="B70"/>
      <c r="C70"/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1:19" x14ac:dyDescent="0.2">
      <c r="A71"/>
      <c r="B71"/>
      <c r="C71"/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1:19" x14ac:dyDescent="0.2">
      <c r="A72"/>
      <c r="B72"/>
      <c r="C72"/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1:19" x14ac:dyDescent="0.2">
      <c r="A73"/>
      <c r="B73"/>
      <c r="C73"/>
      <c r="D73" s="242"/>
      <c r="E73" s="242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58">
        <f t="shared" ref="S73" si="1">SUM(F73:R73)</f>
        <v>0</v>
      </c>
    </row>
    <row r="74" spans="1:19" x14ac:dyDescent="0.2">
      <c r="A74"/>
      <c r="B74"/>
      <c r="C74"/>
      <c r="D74" s="242"/>
      <c r="E74" s="242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</row>
    <row r="75" spans="1:19" x14ac:dyDescent="0.2">
      <c r="A75"/>
      <c r="B75"/>
      <c r="C75"/>
      <c r="D75" s="242"/>
      <c r="E75" s="242"/>
    </row>
    <row r="76" spans="1:19" x14ac:dyDescent="0.2">
      <c r="A76"/>
      <c r="B76"/>
      <c r="C76"/>
      <c r="D76" s="242"/>
      <c r="E76" s="242"/>
      <c r="F76" s="258">
        <f t="shared" ref="F76:R76" si="2">SUM(F8:F75)</f>
        <v>0</v>
      </c>
      <c r="G76" s="258">
        <f t="shared" si="2"/>
        <v>0</v>
      </c>
      <c r="H76" s="258">
        <f t="shared" si="2"/>
        <v>0</v>
      </c>
      <c r="I76" s="258">
        <f t="shared" si="2"/>
        <v>0</v>
      </c>
      <c r="J76" s="258">
        <f t="shared" si="2"/>
        <v>0</v>
      </c>
      <c r="K76" s="258">
        <f t="shared" si="2"/>
        <v>0</v>
      </c>
      <c r="L76" s="258">
        <f t="shared" si="2"/>
        <v>0</v>
      </c>
      <c r="M76" s="258">
        <f t="shared" si="2"/>
        <v>0</v>
      </c>
      <c r="N76" s="258">
        <f t="shared" si="2"/>
        <v>0</v>
      </c>
      <c r="O76" s="258">
        <f t="shared" si="2"/>
        <v>0</v>
      </c>
      <c r="P76" s="258">
        <f t="shared" si="2"/>
        <v>0</v>
      </c>
      <c r="Q76" s="258">
        <f t="shared" si="2"/>
        <v>0</v>
      </c>
      <c r="R76" s="258">
        <f t="shared" si="2"/>
        <v>0</v>
      </c>
      <c r="S76" s="258"/>
    </row>
    <row r="77" spans="1:19" x14ac:dyDescent="0.2">
      <c r="A77"/>
      <c r="B77"/>
      <c r="C77"/>
      <c r="D77" s="242"/>
      <c r="E77" s="242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A78"/>
      <c r="B78"/>
      <c r="C78"/>
      <c r="D78" s="242"/>
      <c r="E78" s="242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">
      <c r="A79"/>
      <c r="B79"/>
      <c r="C79"/>
      <c r="D79" s="242"/>
      <c r="E79" s="242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">
      <c r="A80"/>
      <c r="B80"/>
      <c r="C80"/>
      <c r="D80" s="242"/>
      <c r="E80" s="242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x14ac:dyDescent="0.2">
      <c r="A81"/>
      <c r="B81"/>
      <c r="C81"/>
      <c r="D81" s="242"/>
      <c r="E81" s="242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x14ac:dyDescent="0.2">
      <c r="A82"/>
      <c r="B82"/>
      <c r="C82"/>
      <c r="D82" s="242"/>
      <c r="E82" s="24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x14ac:dyDescent="0.2">
      <c r="A83"/>
      <c r="B83"/>
      <c r="C83"/>
      <c r="D83" s="242"/>
      <c r="E83" s="242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x14ac:dyDescent="0.2">
      <c r="A84"/>
      <c r="B84"/>
      <c r="C84"/>
      <c r="D84" s="242"/>
      <c r="E84" s="242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x14ac:dyDescent="0.2">
      <c r="A85"/>
      <c r="B85"/>
      <c r="C85"/>
      <c r="D85" s="242"/>
      <c r="E85" s="242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x14ac:dyDescent="0.2">
      <c r="A86"/>
      <c r="B86"/>
      <c r="C86"/>
      <c r="D86" s="242"/>
      <c r="E86" s="242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x14ac:dyDescent="0.2">
      <c r="A87"/>
      <c r="B87"/>
      <c r="C87"/>
      <c r="D87" s="242"/>
      <c r="E87" s="242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x14ac:dyDescent="0.2">
      <c r="A88"/>
      <c r="B88"/>
      <c r="C88"/>
      <c r="D88" s="242"/>
      <c r="E88" s="242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x14ac:dyDescent="0.2">
      <c r="A89"/>
      <c r="B89"/>
      <c r="C89"/>
      <c r="D89" s="242"/>
      <c r="E89" s="242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x14ac:dyDescent="0.2">
      <c r="A90"/>
      <c r="B90"/>
      <c r="C90"/>
      <c r="D90" s="242"/>
      <c r="E90" s="242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x14ac:dyDescent="0.2">
      <c r="A91"/>
      <c r="B91"/>
      <c r="C91"/>
      <c r="D91" s="242"/>
      <c r="E91" s="242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x14ac:dyDescent="0.2">
      <c r="A92"/>
      <c r="B92"/>
      <c r="C92"/>
      <c r="D92" s="242"/>
      <c r="E92" s="24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x14ac:dyDescent="0.2">
      <c r="A93"/>
      <c r="B93"/>
      <c r="C93"/>
      <c r="D93" s="242"/>
      <c r="E93" s="242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x14ac:dyDescent="0.2">
      <c r="A94"/>
      <c r="B94"/>
      <c r="C94"/>
      <c r="D94" s="242"/>
      <c r="E94" s="242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x14ac:dyDescent="0.2">
      <c r="A95"/>
      <c r="B95"/>
      <c r="C95"/>
      <c r="D95" s="242"/>
      <c r="E95" s="242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x14ac:dyDescent="0.2">
      <c r="A96"/>
      <c r="B96"/>
      <c r="C96"/>
      <c r="D96" s="242"/>
      <c r="E96" s="242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x14ac:dyDescent="0.2">
      <c r="A97"/>
      <c r="B97"/>
      <c r="C97"/>
      <c r="D97" s="242"/>
      <c r="E97" s="242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x14ac:dyDescent="0.2">
      <c r="A98"/>
      <c r="B98"/>
      <c r="C98"/>
      <c r="D98" s="242"/>
      <c r="E98" s="242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x14ac:dyDescent="0.2">
      <c r="A99"/>
      <c r="B99"/>
      <c r="C99"/>
      <c r="D99" s="242"/>
      <c r="E99" s="242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x14ac:dyDescent="0.2">
      <c r="A100"/>
      <c r="B100"/>
      <c r="C100"/>
      <c r="D100" s="242"/>
      <c r="E100" s="242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x14ac:dyDescent="0.2">
      <c r="A101"/>
      <c r="B101"/>
      <c r="C101"/>
      <c r="D101" s="242"/>
      <c r="E101" s="242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x14ac:dyDescent="0.2">
      <c r="A102"/>
      <c r="B102"/>
      <c r="C102"/>
      <c r="D102" s="242"/>
      <c r="E102" s="24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x14ac:dyDescent="0.2">
      <c r="A103"/>
      <c r="B103"/>
      <c r="C103"/>
      <c r="D103" s="242"/>
      <c r="E103" s="242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x14ac:dyDescent="0.2">
      <c r="A104"/>
      <c r="B104"/>
      <c r="C104"/>
      <c r="D104" s="242"/>
      <c r="E104" s="242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x14ac:dyDescent="0.2">
      <c r="A105"/>
      <c r="B105"/>
      <c r="C105"/>
      <c r="D105" s="242"/>
      <c r="E105" s="242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x14ac:dyDescent="0.2">
      <c r="A106"/>
      <c r="B106"/>
      <c r="C106"/>
      <c r="D106" s="242"/>
      <c r="E106" s="242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x14ac:dyDescent="0.2">
      <c r="A107"/>
      <c r="B107"/>
      <c r="C107"/>
      <c r="D107" s="242"/>
      <c r="E107" s="242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x14ac:dyDescent="0.2">
      <c r="A108"/>
      <c r="B108"/>
      <c r="C108"/>
      <c r="D108" s="242"/>
      <c r="E108" s="242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x14ac:dyDescent="0.2">
      <c r="A109"/>
      <c r="B109"/>
      <c r="C109"/>
      <c r="D109" s="242"/>
      <c r="E109" s="242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x14ac:dyDescent="0.2">
      <c r="A110"/>
      <c r="B110"/>
      <c r="C110"/>
      <c r="D110" s="242"/>
      <c r="E110" s="242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x14ac:dyDescent="0.2">
      <c r="A111"/>
      <c r="B111"/>
      <c r="C111"/>
      <c r="D111" s="242"/>
      <c r="E111" s="242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x14ac:dyDescent="0.2">
      <c r="A112"/>
      <c r="B112"/>
      <c r="C112"/>
      <c r="D112" s="242"/>
      <c r="E112" s="24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x14ac:dyDescent="0.2">
      <c r="A113"/>
      <c r="B113"/>
      <c r="C113"/>
      <c r="D113" s="242"/>
      <c r="E113" s="242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x14ac:dyDescent="0.2">
      <c r="A114"/>
      <c r="B114"/>
      <c r="C114"/>
      <c r="D114" s="242"/>
      <c r="E114" s="242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x14ac:dyDescent="0.2">
      <c r="A115"/>
      <c r="B115"/>
      <c r="C115"/>
      <c r="D115" s="242"/>
      <c r="E115" s="242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x14ac:dyDescent="0.2">
      <c r="A116"/>
      <c r="B116"/>
      <c r="C116"/>
      <c r="D116" s="242"/>
      <c r="E116" s="242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x14ac:dyDescent="0.2">
      <c r="A117"/>
      <c r="B117"/>
      <c r="C117"/>
      <c r="D117" s="242"/>
      <c r="E117" s="242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x14ac:dyDescent="0.2">
      <c r="A118"/>
      <c r="B118"/>
      <c r="C118"/>
      <c r="D118" s="242"/>
      <c r="E118" s="242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x14ac:dyDescent="0.2">
      <c r="A119"/>
      <c r="B119"/>
      <c r="C119"/>
      <c r="D119" s="242"/>
      <c r="E119" s="242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x14ac:dyDescent="0.2">
      <c r="A120"/>
      <c r="B120"/>
      <c r="C120"/>
      <c r="D120" s="242"/>
      <c r="E120" s="242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x14ac:dyDescent="0.2">
      <c r="A121"/>
      <c r="B121"/>
      <c r="C121"/>
      <c r="D121" s="242"/>
      <c r="E121" s="242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x14ac:dyDescent="0.2">
      <c r="A122"/>
      <c r="B122"/>
      <c r="C122"/>
      <c r="D122" s="242"/>
      <c r="E122" s="24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x14ac:dyDescent="0.2">
      <c r="A123"/>
      <c r="B123"/>
      <c r="C123"/>
      <c r="D123" s="242"/>
      <c r="E123" s="242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x14ac:dyDescent="0.2">
      <c r="A124"/>
      <c r="B124"/>
      <c r="C124"/>
      <c r="D124" s="242"/>
      <c r="E124" s="242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x14ac:dyDescent="0.2">
      <c r="A125"/>
      <c r="B125"/>
      <c r="C125"/>
      <c r="D125" s="242"/>
      <c r="E125" s="242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x14ac:dyDescent="0.2">
      <c r="A126"/>
      <c r="B126"/>
      <c r="C126"/>
      <c r="D126" s="242"/>
      <c r="E126" s="242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</sheetData>
  <sortState ref="A8:W81">
    <sortCondition ref="A8"/>
  </sortState>
  <mergeCells count="2">
    <mergeCell ref="A2:D2"/>
    <mergeCell ref="A7:D7"/>
  </mergeCells>
  <pageMargins left="0" right="0" top="0" bottom="0" header="0" footer="0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28"/>
  <sheetViews>
    <sheetView workbookViewId="0">
      <selection activeCell="A9" sqref="A9:S128"/>
    </sheetView>
  </sheetViews>
  <sheetFormatPr defaultRowHeight="12.75" x14ac:dyDescent="0.2"/>
  <cols>
    <col min="1" max="1" width="9" bestFit="1" customWidth="1"/>
    <col min="2" max="2" width="21.5703125" bestFit="1" customWidth="1"/>
    <col min="3" max="3" width="2.7109375" customWidth="1"/>
    <col min="4" max="5" width="8.28515625" bestFit="1" customWidth="1"/>
    <col min="6" max="6" width="7.85546875" bestFit="1" customWidth="1"/>
    <col min="7" max="7" width="6.42578125" bestFit="1" customWidth="1"/>
    <col min="8" max="8" width="5.28515625" bestFit="1" customWidth="1"/>
    <col min="9" max="9" width="6.140625" bestFit="1" customWidth="1"/>
    <col min="10" max="10" width="8" customWidth="1"/>
    <col min="11" max="11" width="6.42578125" bestFit="1" customWidth="1"/>
    <col min="12" max="13" width="6.7109375" customWidth="1"/>
    <col min="14" max="14" width="7.7109375" customWidth="1"/>
    <col min="15" max="16" width="6.28515625" customWidth="1"/>
    <col min="17" max="17" width="7.5703125" customWidth="1"/>
    <col min="18" max="18" width="7.42578125" bestFit="1" customWidth="1"/>
    <col min="19" max="19" width="7.5703125" bestFit="1" customWidth="1"/>
  </cols>
  <sheetData>
    <row r="1" spans="1:20" x14ac:dyDescent="0.2">
      <c r="A1" s="262" t="s">
        <v>183</v>
      </c>
      <c r="B1" s="255"/>
      <c r="C1" s="255"/>
      <c r="D1" s="260" t="s">
        <v>167</v>
      </c>
      <c r="E1" s="256">
        <f>(E7-E80)</f>
        <v>0</v>
      </c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20" x14ac:dyDescent="0.2">
      <c r="A2" s="293" t="s">
        <v>165</v>
      </c>
      <c r="B2" s="293"/>
      <c r="C2" s="293"/>
      <c r="D2" s="293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20" x14ac:dyDescent="0.2">
      <c r="A3" s="263"/>
      <c r="B3" s="264"/>
      <c r="C3" s="264"/>
      <c r="D3" s="261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</row>
    <row r="4" spans="1:20" x14ac:dyDescent="0.2">
      <c r="A4" s="263"/>
      <c r="B4" s="264"/>
      <c r="C4" s="264"/>
      <c r="D4" s="261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20" x14ac:dyDescent="0.2">
      <c r="A5" s="263"/>
      <c r="B5" s="264"/>
      <c r="C5" s="264"/>
      <c r="D5" s="261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</row>
    <row r="6" spans="1:20" x14ac:dyDescent="0.2">
      <c r="A6" s="263"/>
      <c r="B6" s="264"/>
      <c r="C6" s="264"/>
      <c r="D6" s="261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1:20" x14ac:dyDescent="0.2">
      <c r="A7" s="263"/>
      <c r="B7" s="264"/>
      <c r="C7" s="264"/>
      <c r="D7" s="261"/>
      <c r="E7" s="257">
        <f>SUM(D3:D7)</f>
        <v>0</v>
      </c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</row>
    <row r="8" spans="1:20" x14ac:dyDescent="0.2">
      <c r="A8" s="263"/>
      <c r="B8" s="264"/>
      <c r="C8" s="264"/>
      <c r="D8" s="261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</row>
    <row r="9" spans="1:20" x14ac:dyDescent="0.2">
      <c r="A9" s="292" t="s">
        <v>166</v>
      </c>
      <c r="B9" s="292"/>
      <c r="C9" s="292"/>
      <c r="D9" s="292"/>
      <c r="E9" s="242"/>
      <c r="F9" s="255" t="s">
        <v>157</v>
      </c>
      <c r="G9" s="255" t="s">
        <v>158</v>
      </c>
      <c r="H9" s="255" t="s">
        <v>160</v>
      </c>
      <c r="I9" s="255" t="s">
        <v>155</v>
      </c>
      <c r="J9" s="255" t="s">
        <v>184</v>
      </c>
      <c r="K9" s="255" t="s">
        <v>161</v>
      </c>
      <c r="L9" s="255" t="s">
        <v>185</v>
      </c>
      <c r="M9" s="255" t="s">
        <v>162</v>
      </c>
      <c r="N9" s="255" t="s">
        <v>163</v>
      </c>
      <c r="O9" s="255" t="s">
        <v>156</v>
      </c>
      <c r="P9" s="255" t="s">
        <v>159</v>
      </c>
      <c r="Q9" s="255" t="s">
        <v>164</v>
      </c>
      <c r="R9" s="255" t="s">
        <v>186</v>
      </c>
      <c r="S9" s="255"/>
    </row>
    <row r="10" spans="1:20" x14ac:dyDescent="0.2">
      <c r="A10" s="42"/>
      <c r="D10" s="242"/>
      <c r="E10" s="242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5"/>
      <c r="S10" s="258">
        <f>SUM(F10:R10)</f>
        <v>0</v>
      </c>
      <c r="T10" s="242"/>
    </row>
    <row r="11" spans="1:20" x14ac:dyDescent="0.2">
      <c r="A11" s="244"/>
      <c r="B11" s="245"/>
      <c r="C11" s="267"/>
      <c r="D11" s="246"/>
      <c r="E11" s="246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 t="shared" ref="S11:S74" si="0">SUM(F11:R11)</f>
        <v>0</v>
      </c>
      <c r="T11" s="242"/>
    </row>
    <row r="12" spans="1:20" x14ac:dyDescent="0.2">
      <c r="A12" s="42"/>
      <c r="B12" s="243"/>
      <c r="C12" s="4"/>
      <c r="D12" s="242"/>
      <c r="E12" s="242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si="0"/>
        <v>0</v>
      </c>
    </row>
    <row r="13" spans="1:20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</row>
    <row r="14" spans="1:20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</row>
    <row r="15" spans="1:20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</row>
    <row r="16" spans="1:20" x14ac:dyDescent="0.2">
      <c r="A16" s="42"/>
      <c r="B16" s="243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  <c r="T16" s="242"/>
    </row>
    <row r="17" spans="1:20" x14ac:dyDescent="0.2">
      <c r="A17" s="42"/>
      <c r="B17" s="243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  <c r="T17" s="242"/>
    </row>
    <row r="18" spans="1:20" x14ac:dyDescent="0.2">
      <c r="A18" s="42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  <c r="T18" s="242"/>
    </row>
    <row r="19" spans="1:20" x14ac:dyDescent="0.2">
      <c r="A19" s="42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  <c r="T19" s="242"/>
    </row>
    <row r="20" spans="1:20" x14ac:dyDescent="0.2">
      <c r="A20" s="42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  <c r="T20" s="242"/>
    </row>
    <row r="21" spans="1:20" x14ac:dyDescent="0.2">
      <c r="A21" s="42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  <c r="T21" s="242"/>
    </row>
    <row r="22" spans="1:20" x14ac:dyDescent="0.2">
      <c r="A22" s="4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</row>
    <row r="23" spans="1:20" x14ac:dyDescent="0.2">
      <c r="A23" s="42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  <c r="T23" s="242"/>
    </row>
    <row r="24" spans="1:20" x14ac:dyDescent="0.2">
      <c r="A24" s="42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  <c r="T24" s="242"/>
    </row>
    <row r="25" spans="1:20" x14ac:dyDescent="0.2">
      <c r="A25" s="42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  <c r="T25" s="242"/>
    </row>
    <row r="26" spans="1:20" x14ac:dyDescent="0.2">
      <c r="A26" s="42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  <c r="T26" s="242"/>
    </row>
    <row r="27" spans="1:20" x14ac:dyDescent="0.2">
      <c r="A27" s="42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  <c r="T27" s="242"/>
    </row>
    <row r="28" spans="1:20" x14ac:dyDescent="0.2">
      <c r="A28" s="42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  <c r="T28" s="242"/>
    </row>
    <row r="29" spans="1:20" x14ac:dyDescent="0.2">
      <c r="A29" s="42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  <c r="T29" s="242"/>
    </row>
    <row r="30" spans="1:20" x14ac:dyDescent="0.2">
      <c r="A30" s="42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  <c r="T30" s="242"/>
    </row>
    <row r="31" spans="1:20" x14ac:dyDescent="0.2">
      <c r="A31" s="42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</row>
    <row r="32" spans="1:20" x14ac:dyDescent="0.2">
      <c r="A32" s="4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  <c r="T32" s="242"/>
    </row>
    <row r="33" spans="1:20" x14ac:dyDescent="0.2">
      <c r="A33" s="42"/>
      <c r="B33" s="243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  <c r="T33" s="242"/>
    </row>
    <row r="34" spans="1:20" x14ac:dyDescent="0.2">
      <c r="A34" s="42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</row>
    <row r="35" spans="1:20" x14ac:dyDescent="0.2">
      <c r="A35" s="42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  <c r="T35" s="242"/>
    </row>
    <row r="36" spans="1:20" x14ac:dyDescent="0.2">
      <c r="A36" s="42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</row>
    <row r="37" spans="1:20" x14ac:dyDescent="0.2">
      <c r="A37" s="42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20" x14ac:dyDescent="0.2">
      <c r="A38" s="42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</row>
    <row r="39" spans="1:20" x14ac:dyDescent="0.2">
      <c r="A39" s="42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20" x14ac:dyDescent="0.2">
      <c r="A40" s="42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  <c r="T40" s="242"/>
    </row>
    <row r="41" spans="1:20" x14ac:dyDescent="0.2">
      <c r="A41" s="42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</row>
    <row r="42" spans="1:20" x14ac:dyDescent="0.2">
      <c r="A42" s="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20" x14ac:dyDescent="0.2">
      <c r="A43" s="42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20" x14ac:dyDescent="0.2">
      <c r="A44" s="42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</row>
    <row r="45" spans="1:20" x14ac:dyDescent="0.2">
      <c r="A45" s="42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20" x14ac:dyDescent="0.2">
      <c r="A46" s="42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20" x14ac:dyDescent="0.2">
      <c r="A47" s="42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</row>
    <row r="48" spans="1:20" x14ac:dyDescent="0.2">
      <c r="A48" s="42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42"/>
      <c r="C49" s="4"/>
      <c r="D49" s="242"/>
      <c r="E49" s="242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42"/>
      <c r="B50" s="243"/>
      <c r="C50" s="4"/>
      <c r="D50" s="242"/>
      <c r="E50" s="242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244"/>
      <c r="B51" s="245"/>
      <c r="C51" s="267"/>
      <c r="D51" s="242"/>
      <c r="E51" s="246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244"/>
      <c r="B52" s="245"/>
      <c r="C52" s="267"/>
      <c r="D52" s="242"/>
      <c r="E52" s="246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42"/>
      <c r="C53" s="4"/>
      <c r="D53" s="242"/>
      <c r="E53" s="242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42"/>
      <c r="C54" s="4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C55" s="4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19" x14ac:dyDescent="0.2">
      <c r="A56" s="42"/>
      <c r="B56" s="243"/>
      <c r="C56" s="268"/>
      <c r="D56" s="242"/>
      <c r="E56" s="242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65"/>
      <c r="S56" s="258">
        <f t="shared" si="0"/>
        <v>0</v>
      </c>
    </row>
    <row r="57" spans="1:19" x14ac:dyDescent="0.2">
      <c r="A57" s="42"/>
      <c r="B57" s="243"/>
      <c r="C57" s="268"/>
      <c r="D57" s="242"/>
      <c r="E57" s="242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65"/>
      <c r="S57" s="258">
        <f t="shared" si="0"/>
        <v>0</v>
      </c>
    </row>
    <row r="58" spans="1:19" x14ac:dyDescent="0.2">
      <c r="A58" s="42"/>
      <c r="C58" s="4"/>
      <c r="D58" s="242"/>
      <c r="E58" s="242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58">
        <f t="shared" si="0"/>
        <v>0</v>
      </c>
    </row>
    <row r="59" spans="1:19" x14ac:dyDescent="0.2">
      <c r="A59" s="42"/>
      <c r="B59" s="243"/>
      <c r="C59" s="268"/>
      <c r="D59" s="242"/>
      <c r="E59" s="242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58">
        <f t="shared" si="0"/>
        <v>0</v>
      </c>
    </row>
    <row r="60" spans="1:19" x14ac:dyDescent="0.2">
      <c r="A60" s="42"/>
      <c r="B60" s="243"/>
      <c r="C60" s="268"/>
      <c r="D60" s="242"/>
      <c r="E60" s="242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58">
        <f t="shared" si="0"/>
        <v>0</v>
      </c>
    </row>
    <row r="61" spans="1:19" x14ac:dyDescent="0.2">
      <c r="A61" s="42"/>
      <c r="B61" s="243"/>
      <c r="C61" s="268"/>
      <c r="D61" s="242"/>
      <c r="E61" s="242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5"/>
      <c r="S61" s="258">
        <f t="shared" si="0"/>
        <v>0</v>
      </c>
    </row>
    <row r="62" spans="1:19" x14ac:dyDescent="0.2">
      <c r="A62" s="42"/>
      <c r="C62" s="4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19" x14ac:dyDescent="0.2">
      <c r="A63" s="42"/>
      <c r="B63" s="243"/>
      <c r="C63" s="268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A64" s="42"/>
      <c r="B64" s="243"/>
      <c r="C64" s="268"/>
      <c r="D64" s="242"/>
      <c r="E64" s="242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1:19" x14ac:dyDescent="0.2">
      <c r="A65" s="42"/>
      <c r="B65" s="243"/>
      <c r="C65" s="268"/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1:19" x14ac:dyDescent="0.2">
      <c r="D66" s="242"/>
      <c r="E66" s="251">
        <f>SUM(D10:D65)</f>
        <v>0</v>
      </c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1:19" x14ac:dyDescent="0.2">
      <c r="D67" s="242"/>
      <c r="E67" s="242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1:19" x14ac:dyDescent="0.2"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1:19" x14ac:dyDescent="0.2"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1:19" x14ac:dyDescent="0.2"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1:19" x14ac:dyDescent="0.2"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1:19" x14ac:dyDescent="0.2"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1:19" x14ac:dyDescent="0.2">
      <c r="D73" s="242"/>
      <c r="E73" s="242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65"/>
      <c r="S73" s="258">
        <f t="shared" si="0"/>
        <v>0</v>
      </c>
    </row>
    <row r="74" spans="1:19" x14ac:dyDescent="0.2">
      <c r="D74" s="242"/>
      <c r="E74" s="242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65"/>
      <c r="S74" s="258">
        <f t="shared" si="0"/>
        <v>0</v>
      </c>
    </row>
    <row r="75" spans="1:19" x14ac:dyDescent="0.2">
      <c r="D75" s="242"/>
      <c r="E75" s="242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58">
        <f t="shared" ref="S75" si="1">SUM(F75:R75)</f>
        <v>0</v>
      </c>
    </row>
    <row r="76" spans="1:19" x14ac:dyDescent="0.2">
      <c r="D76" s="242"/>
      <c r="E76" s="242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55"/>
    </row>
    <row r="77" spans="1:19" x14ac:dyDescent="0.2">
      <c r="D77" s="242"/>
      <c r="E77" s="242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</row>
    <row r="78" spans="1:19" x14ac:dyDescent="0.2">
      <c r="D78" s="242"/>
      <c r="E78" s="242"/>
      <c r="F78" s="258">
        <f t="shared" ref="F78:R78" si="2">SUM(F10:F77)</f>
        <v>0</v>
      </c>
      <c r="G78" s="258">
        <f t="shared" si="2"/>
        <v>0</v>
      </c>
      <c r="H78" s="258">
        <f t="shared" si="2"/>
        <v>0</v>
      </c>
      <c r="I78" s="258">
        <f t="shared" si="2"/>
        <v>0</v>
      </c>
      <c r="J78" s="258">
        <f t="shared" si="2"/>
        <v>0</v>
      </c>
      <c r="K78" s="258">
        <f t="shared" si="2"/>
        <v>0</v>
      </c>
      <c r="L78" s="258">
        <f t="shared" si="2"/>
        <v>0</v>
      </c>
      <c r="M78" s="258">
        <f t="shared" si="2"/>
        <v>0</v>
      </c>
      <c r="N78" s="258">
        <f t="shared" si="2"/>
        <v>0</v>
      </c>
      <c r="O78" s="258">
        <f t="shared" si="2"/>
        <v>0</v>
      </c>
      <c r="P78" s="258">
        <f t="shared" si="2"/>
        <v>0</v>
      </c>
      <c r="Q78" s="258">
        <f t="shared" si="2"/>
        <v>0</v>
      </c>
      <c r="R78" s="258">
        <f t="shared" si="2"/>
        <v>0</v>
      </c>
      <c r="S78" s="258"/>
    </row>
    <row r="79" spans="1:19" x14ac:dyDescent="0.2">
      <c r="D79" s="242"/>
      <c r="E79" s="242"/>
    </row>
    <row r="80" spans="1:19" x14ac:dyDescent="0.2">
      <c r="D80" s="242"/>
      <c r="E80" s="242"/>
    </row>
    <row r="81" spans="4:5" x14ac:dyDescent="0.2">
      <c r="D81" s="242"/>
      <c r="E81" s="242"/>
    </row>
    <row r="82" spans="4:5" x14ac:dyDescent="0.2">
      <c r="D82" s="242"/>
      <c r="E82" s="242"/>
    </row>
    <row r="83" spans="4:5" x14ac:dyDescent="0.2">
      <c r="D83" s="242"/>
      <c r="E83" s="242"/>
    </row>
    <row r="84" spans="4:5" x14ac:dyDescent="0.2">
      <c r="D84" s="242"/>
      <c r="E84" s="242"/>
    </row>
    <row r="85" spans="4:5" x14ac:dyDescent="0.2">
      <c r="D85" s="242"/>
      <c r="E85" s="242"/>
    </row>
    <row r="86" spans="4:5" x14ac:dyDescent="0.2">
      <c r="D86" s="242"/>
      <c r="E86" s="242"/>
    </row>
    <row r="87" spans="4:5" x14ac:dyDescent="0.2">
      <c r="D87" s="242"/>
      <c r="E87" s="242"/>
    </row>
    <row r="88" spans="4:5" x14ac:dyDescent="0.2">
      <c r="D88" s="242"/>
      <c r="E88" s="242"/>
    </row>
    <row r="89" spans="4:5" x14ac:dyDescent="0.2">
      <c r="D89" s="242"/>
      <c r="E89" s="242"/>
    </row>
    <row r="90" spans="4:5" x14ac:dyDescent="0.2">
      <c r="D90" s="242"/>
      <c r="E90" s="242"/>
    </row>
    <row r="91" spans="4:5" x14ac:dyDescent="0.2">
      <c r="D91" s="242"/>
      <c r="E91" s="242"/>
    </row>
    <row r="92" spans="4:5" x14ac:dyDescent="0.2">
      <c r="D92" s="242"/>
      <c r="E92" s="242"/>
    </row>
    <row r="93" spans="4:5" x14ac:dyDescent="0.2">
      <c r="D93" s="242"/>
      <c r="E93" s="242"/>
    </row>
    <row r="94" spans="4:5" x14ac:dyDescent="0.2">
      <c r="D94" s="242"/>
      <c r="E94" s="242"/>
    </row>
    <row r="95" spans="4:5" x14ac:dyDescent="0.2">
      <c r="D95" s="242"/>
      <c r="E95" s="242"/>
    </row>
    <row r="96" spans="4:5" x14ac:dyDescent="0.2">
      <c r="D96" s="242"/>
      <c r="E96" s="242"/>
    </row>
    <row r="97" spans="4:5" x14ac:dyDescent="0.2">
      <c r="D97" s="242"/>
      <c r="E97" s="242"/>
    </row>
    <row r="98" spans="4:5" x14ac:dyDescent="0.2">
      <c r="D98" s="242"/>
      <c r="E98" s="242"/>
    </row>
    <row r="99" spans="4:5" x14ac:dyDescent="0.2">
      <c r="D99" s="242"/>
      <c r="E99" s="242"/>
    </row>
    <row r="100" spans="4:5" x14ac:dyDescent="0.2">
      <c r="D100" s="242"/>
      <c r="E100" s="242"/>
    </row>
    <row r="101" spans="4:5" x14ac:dyDescent="0.2">
      <c r="D101" s="242"/>
      <c r="E101" s="242"/>
    </row>
    <row r="102" spans="4:5" x14ac:dyDescent="0.2">
      <c r="D102" s="242"/>
      <c r="E102" s="242"/>
    </row>
    <row r="103" spans="4:5" x14ac:dyDescent="0.2">
      <c r="D103" s="242"/>
      <c r="E103" s="242"/>
    </row>
    <row r="104" spans="4:5" x14ac:dyDescent="0.2">
      <c r="D104" s="242"/>
      <c r="E104" s="242"/>
    </row>
    <row r="105" spans="4:5" x14ac:dyDescent="0.2">
      <c r="D105" s="242"/>
      <c r="E105" s="242"/>
    </row>
    <row r="106" spans="4:5" x14ac:dyDescent="0.2">
      <c r="D106" s="242"/>
      <c r="E106" s="242"/>
    </row>
    <row r="107" spans="4:5" x14ac:dyDescent="0.2">
      <c r="D107" s="242"/>
      <c r="E107" s="242"/>
    </row>
    <row r="108" spans="4:5" x14ac:dyDescent="0.2">
      <c r="D108" s="242"/>
      <c r="E108" s="242"/>
    </row>
    <row r="109" spans="4:5" x14ac:dyDescent="0.2">
      <c r="D109" s="242"/>
      <c r="E109" s="242"/>
    </row>
    <row r="110" spans="4:5" x14ac:dyDescent="0.2">
      <c r="D110" s="242"/>
      <c r="E110" s="242"/>
    </row>
    <row r="111" spans="4:5" x14ac:dyDescent="0.2">
      <c r="D111" s="242"/>
      <c r="E111" s="242"/>
    </row>
    <row r="112" spans="4:5" x14ac:dyDescent="0.2">
      <c r="D112" s="242"/>
      <c r="E112" s="242"/>
    </row>
    <row r="113" spans="4:5" x14ac:dyDescent="0.2">
      <c r="D113" s="242"/>
      <c r="E113" s="242"/>
    </row>
    <row r="114" spans="4:5" x14ac:dyDescent="0.2">
      <c r="D114" s="242"/>
      <c r="E114" s="242"/>
    </row>
    <row r="115" spans="4:5" x14ac:dyDescent="0.2">
      <c r="D115" s="242"/>
      <c r="E115" s="242"/>
    </row>
    <row r="116" spans="4:5" x14ac:dyDescent="0.2">
      <c r="D116" s="242"/>
      <c r="E116" s="242"/>
    </row>
    <row r="117" spans="4:5" x14ac:dyDescent="0.2">
      <c r="D117" s="242"/>
      <c r="E117" s="242"/>
    </row>
    <row r="118" spans="4:5" x14ac:dyDescent="0.2">
      <c r="D118" s="242"/>
      <c r="E118" s="242"/>
    </row>
    <row r="119" spans="4:5" x14ac:dyDescent="0.2">
      <c r="D119" s="242"/>
      <c r="E119" s="242"/>
    </row>
    <row r="120" spans="4:5" x14ac:dyDescent="0.2">
      <c r="D120" s="242"/>
      <c r="E120" s="242"/>
    </row>
    <row r="121" spans="4:5" x14ac:dyDescent="0.2">
      <c r="D121" s="242"/>
      <c r="E121" s="242"/>
    </row>
    <row r="122" spans="4:5" x14ac:dyDescent="0.2">
      <c r="D122" s="242"/>
      <c r="E122" s="242"/>
    </row>
    <row r="123" spans="4:5" x14ac:dyDescent="0.2">
      <c r="D123" s="242"/>
      <c r="E123" s="242"/>
    </row>
    <row r="124" spans="4:5" x14ac:dyDescent="0.2">
      <c r="D124" s="242"/>
      <c r="E124" s="242"/>
    </row>
    <row r="125" spans="4:5" x14ac:dyDescent="0.2">
      <c r="D125" s="242"/>
      <c r="E125" s="242"/>
    </row>
    <row r="126" spans="4:5" x14ac:dyDescent="0.2">
      <c r="D126" s="242"/>
      <c r="E126" s="242"/>
    </row>
    <row r="127" spans="4:5" x14ac:dyDescent="0.2">
      <c r="D127" s="242"/>
      <c r="E127" s="242"/>
    </row>
    <row r="128" spans="4:5" x14ac:dyDescent="0.2">
      <c r="D128" s="242"/>
      <c r="E128" s="242"/>
    </row>
  </sheetData>
  <sortState ref="A12:W77">
    <sortCondition ref="A77"/>
  </sortState>
  <mergeCells count="2">
    <mergeCell ref="A2:D2"/>
    <mergeCell ref="A9:D9"/>
  </mergeCells>
  <pageMargins left="0" right="0" top="0" bottom="0" header="0" footer="0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10"/>
  <sheetViews>
    <sheetView workbookViewId="0">
      <selection activeCell="A9" sqref="A9:S128"/>
    </sheetView>
  </sheetViews>
  <sheetFormatPr defaultRowHeight="12.75" x14ac:dyDescent="0.2"/>
  <cols>
    <col min="1" max="1" width="9" bestFit="1" customWidth="1"/>
    <col min="2" max="2" width="21.5703125" bestFit="1" customWidth="1"/>
    <col min="3" max="3" width="2.42578125" customWidth="1"/>
    <col min="4" max="5" width="8.5703125" customWidth="1"/>
    <col min="6" max="6" width="7.85546875" bestFit="1" customWidth="1"/>
    <col min="7" max="7" width="6.42578125" bestFit="1" customWidth="1"/>
    <col min="8" max="9" width="6.140625" bestFit="1" customWidth="1"/>
    <col min="10" max="10" width="6.42578125" customWidth="1"/>
    <col min="11" max="11" width="7" bestFit="1" customWidth="1"/>
    <col min="12" max="12" width="7.7109375" customWidth="1"/>
    <col min="13" max="13" width="7.28515625" customWidth="1"/>
    <col min="14" max="14" width="5.85546875" customWidth="1"/>
    <col min="15" max="15" width="6" customWidth="1"/>
    <col min="16" max="16" width="6.5703125" customWidth="1"/>
    <col min="17" max="17" width="7.5703125" bestFit="1" customWidth="1"/>
    <col min="18" max="18" width="6.5703125" customWidth="1"/>
    <col min="19" max="19" width="8.85546875" bestFit="1" customWidth="1"/>
  </cols>
  <sheetData>
    <row r="1" spans="1:20" x14ac:dyDescent="0.2">
      <c r="A1" s="262" t="s">
        <v>182</v>
      </c>
      <c r="B1" s="255"/>
      <c r="C1" s="255"/>
      <c r="D1" s="260" t="s">
        <v>167</v>
      </c>
      <c r="E1" s="256">
        <f>(E7-E66)</f>
        <v>0</v>
      </c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20" x14ac:dyDescent="0.2">
      <c r="A2" s="293" t="s">
        <v>165</v>
      </c>
      <c r="B2" s="293"/>
      <c r="C2" s="293"/>
      <c r="D2" s="293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20" x14ac:dyDescent="0.2">
      <c r="A3" s="263"/>
      <c r="B3" s="264"/>
      <c r="C3" s="264"/>
      <c r="D3" s="261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</row>
    <row r="4" spans="1:20" x14ac:dyDescent="0.2">
      <c r="A4" s="263"/>
      <c r="B4" s="264"/>
      <c r="C4" s="264"/>
      <c r="D4" s="261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20" x14ac:dyDescent="0.2">
      <c r="A5" s="263"/>
      <c r="B5" s="264"/>
      <c r="C5" s="264"/>
      <c r="D5" s="261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</row>
    <row r="6" spans="1:20" x14ac:dyDescent="0.2">
      <c r="A6" s="263"/>
      <c r="B6" s="264"/>
      <c r="C6" s="264"/>
      <c r="D6" s="261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1:20" x14ac:dyDescent="0.2">
      <c r="A7" s="263"/>
      <c r="B7" s="264"/>
      <c r="C7" s="264"/>
      <c r="D7" s="261"/>
      <c r="E7" s="257">
        <f>SUM(D3:D7)</f>
        <v>0</v>
      </c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</row>
    <row r="8" spans="1:20" x14ac:dyDescent="0.2">
      <c r="A8" s="263"/>
      <c r="B8" s="264"/>
      <c r="C8" s="264"/>
      <c r="D8" s="261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</row>
    <row r="9" spans="1:20" x14ac:dyDescent="0.2">
      <c r="A9" s="292" t="s">
        <v>166</v>
      </c>
      <c r="B9" s="292"/>
      <c r="C9" s="292"/>
      <c r="D9" s="292"/>
      <c r="E9" s="242"/>
      <c r="F9" s="255" t="s">
        <v>157</v>
      </c>
      <c r="G9" s="255" t="s">
        <v>158</v>
      </c>
      <c r="H9" s="255" t="s">
        <v>160</v>
      </c>
      <c r="I9" s="255" t="s">
        <v>155</v>
      </c>
      <c r="J9" s="255" t="s">
        <v>184</v>
      </c>
      <c r="K9" s="255" t="s">
        <v>161</v>
      </c>
      <c r="L9" s="255" t="s">
        <v>185</v>
      </c>
      <c r="M9" s="255" t="s">
        <v>162</v>
      </c>
      <c r="N9" s="255" t="s">
        <v>163</v>
      </c>
      <c r="O9" s="255" t="s">
        <v>156</v>
      </c>
      <c r="P9" s="255" t="s">
        <v>159</v>
      </c>
      <c r="Q9" s="255" t="s">
        <v>164</v>
      </c>
      <c r="R9" s="255" t="s">
        <v>186</v>
      </c>
      <c r="S9" s="255"/>
    </row>
    <row r="10" spans="1:20" x14ac:dyDescent="0.2">
      <c r="A10" s="42"/>
      <c r="D10" s="242"/>
      <c r="E10" s="242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5"/>
      <c r="S10" s="258">
        <f>SUM(F10:R10)</f>
        <v>0</v>
      </c>
      <c r="T10" s="242"/>
    </row>
    <row r="11" spans="1:20" x14ac:dyDescent="0.2">
      <c r="A11" s="244"/>
      <c r="B11" s="245"/>
      <c r="C11" s="267"/>
      <c r="D11" s="246"/>
      <c r="E11" s="246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 t="shared" ref="S11:S74" si="0">SUM(F11:R11)</f>
        <v>0</v>
      </c>
      <c r="T11" s="242"/>
    </row>
    <row r="12" spans="1:20" x14ac:dyDescent="0.2">
      <c r="A12" s="42"/>
      <c r="B12" s="243"/>
      <c r="C12" s="4"/>
      <c r="D12" s="242"/>
      <c r="E12" s="242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si="0"/>
        <v>0</v>
      </c>
    </row>
    <row r="13" spans="1:20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</row>
    <row r="14" spans="1:20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</row>
    <row r="15" spans="1:20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</row>
    <row r="16" spans="1:20" x14ac:dyDescent="0.2">
      <c r="A16" s="42"/>
      <c r="B16" s="243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</row>
    <row r="17" spans="1:20" x14ac:dyDescent="0.2">
      <c r="A17" s="42"/>
      <c r="B17" s="243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</row>
    <row r="18" spans="1:20" x14ac:dyDescent="0.2">
      <c r="A18" s="42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</row>
    <row r="19" spans="1:20" x14ac:dyDescent="0.2">
      <c r="A19" s="42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</row>
    <row r="20" spans="1:20" x14ac:dyDescent="0.2">
      <c r="A20" s="42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  <c r="T20" s="242"/>
    </row>
    <row r="21" spans="1:20" x14ac:dyDescent="0.2">
      <c r="A21" s="42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  <c r="T21" s="242"/>
    </row>
    <row r="22" spans="1:20" x14ac:dyDescent="0.2">
      <c r="A22" s="4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  <c r="T22" s="242"/>
    </row>
    <row r="23" spans="1:20" x14ac:dyDescent="0.2">
      <c r="A23" s="42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  <c r="T23" s="242"/>
    </row>
    <row r="24" spans="1:20" x14ac:dyDescent="0.2">
      <c r="A24" s="42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</row>
    <row r="25" spans="1:20" x14ac:dyDescent="0.2">
      <c r="A25" s="42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</row>
    <row r="26" spans="1:20" x14ac:dyDescent="0.2">
      <c r="A26" s="42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  <c r="T26" s="242"/>
    </row>
    <row r="27" spans="1:20" x14ac:dyDescent="0.2">
      <c r="A27" s="42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  <c r="T27" s="242"/>
    </row>
    <row r="28" spans="1:20" x14ac:dyDescent="0.2">
      <c r="A28" s="42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  <c r="T28" s="242"/>
    </row>
    <row r="29" spans="1:20" x14ac:dyDescent="0.2">
      <c r="A29" s="42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  <c r="T29" s="242"/>
    </row>
    <row r="30" spans="1:20" x14ac:dyDescent="0.2">
      <c r="A30" s="42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  <c r="T30" s="242"/>
    </row>
    <row r="31" spans="1:20" x14ac:dyDescent="0.2">
      <c r="A31" s="42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  <c r="T31" s="242"/>
    </row>
    <row r="32" spans="1:20" x14ac:dyDescent="0.2">
      <c r="A32" s="4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</row>
    <row r="33" spans="1:20" x14ac:dyDescent="0.2">
      <c r="A33" s="42"/>
      <c r="B33" s="243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</row>
    <row r="34" spans="1:20" x14ac:dyDescent="0.2">
      <c r="A34" s="42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</row>
    <row r="35" spans="1:20" x14ac:dyDescent="0.2">
      <c r="A35" s="42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  <c r="T35" s="242"/>
    </row>
    <row r="36" spans="1:20" x14ac:dyDescent="0.2">
      <c r="A36" s="42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</row>
    <row r="37" spans="1:20" x14ac:dyDescent="0.2">
      <c r="A37" s="42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20" x14ac:dyDescent="0.2">
      <c r="A38" s="42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</row>
    <row r="39" spans="1:20" x14ac:dyDescent="0.2">
      <c r="A39" s="42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20" x14ac:dyDescent="0.2">
      <c r="A40" s="42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</row>
    <row r="41" spans="1:20" x14ac:dyDescent="0.2">
      <c r="A41" s="42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  <c r="T41" s="242"/>
    </row>
    <row r="42" spans="1:20" x14ac:dyDescent="0.2">
      <c r="A42" s="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  <c r="T42" s="242"/>
    </row>
    <row r="43" spans="1:20" x14ac:dyDescent="0.2">
      <c r="A43" s="42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  <c r="T43" s="242"/>
    </row>
    <row r="44" spans="1:20" x14ac:dyDescent="0.2">
      <c r="A44" s="42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</row>
    <row r="45" spans="1:20" x14ac:dyDescent="0.2">
      <c r="A45" s="42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  <c r="T45" s="242"/>
    </row>
    <row r="46" spans="1:20" x14ac:dyDescent="0.2">
      <c r="A46" s="42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20" x14ac:dyDescent="0.2">
      <c r="A47" s="42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  <c r="T47" s="242"/>
    </row>
    <row r="48" spans="1:20" x14ac:dyDescent="0.2">
      <c r="A48" s="42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  <c r="T48" s="242"/>
    </row>
    <row r="49" spans="1:20" x14ac:dyDescent="0.2">
      <c r="A49" s="42"/>
      <c r="C49" s="4"/>
      <c r="D49" s="242"/>
      <c r="E49" s="242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20" x14ac:dyDescent="0.2">
      <c r="A50" s="42"/>
      <c r="B50" s="243"/>
      <c r="C50" s="4"/>
      <c r="D50" s="242"/>
      <c r="E50" s="242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20" x14ac:dyDescent="0.2">
      <c r="A51" s="244"/>
      <c r="B51" s="245"/>
      <c r="C51" s="267"/>
      <c r="D51" s="242"/>
      <c r="E51" s="246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20" x14ac:dyDescent="0.2">
      <c r="A52" s="244"/>
      <c r="B52" s="245"/>
      <c r="C52" s="267"/>
      <c r="D52" s="242"/>
      <c r="E52" s="246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  <c r="T52" s="242"/>
    </row>
    <row r="53" spans="1:20" x14ac:dyDescent="0.2">
      <c r="A53" s="42"/>
      <c r="C53" s="4"/>
      <c r="D53" s="242"/>
      <c r="E53" s="242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20" x14ac:dyDescent="0.2">
      <c r="A54" s="42"/>
      <c r="C54" s="4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20" x14ac:dyDescent="0.2">
      <c r="A55" s="42"/>
      <c r="C55" s="4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20" x14ac:dyDescent="0.2">
      <c r="A56" s="42"/>
      <c r="B56" s="243"/>
      <c r="C56" s="268"/>
      <c r="D56" s="242"/>
      <c r="E56" s="242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65"/>
      <c r="S56" s="258">
        <f t="shared" si="0"/>
        <v>0</v>
      </c>
    </row>
    <row r="57" spans="1:20" x14ac:dyDescent="0.2">
      <c r="A57" s="42"/>
      <c r="B57" s="243"/>
      <c r="C57" s="268"/>
      <c r="D57" s="242"/>
      <c r="E57" s="242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65"/>
      <c r="S57" s="258">
        <f t="shared" si="0"/>
        <v>0</v>
      </c>
    </row>
    <row r="58" spans="1:20" x14ac:dyDescent="0.2">
      <c r="A58" s="42"/>
      <c r="C58" s="4"/>
      <c r="D58" s="242"/>
      <c r="E58" s="242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58">
        <f t="shared" si="0"/>
        <v>0</v>
      </c>
    </row>
    <row r="59" spans="1:20" x14ac:dyDescent="0.2">
      <c r="A59" s="42"/>
      <c r="B59" s="243"/>
      <c r="C59" s="268"/>
      <c r="D59" s="242"/>
      <c r="E59" s="242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58">
        <f t="shared" si="0"/>
        <v>0</v>
      </c>
    </row>
    <row r="60" spans="1:20" x14ac:dyDescent="0.2">
      <c r="A60" s="42"/>
      <c r="B60" s="243"/>
      <c r="C60" s="268"/>
      <c r="D60" s="242"/>
      <c r="E60" s="242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58">
        <f t="shared" si="0"/>
        <v>0</v>
      </c>
    </row>
    <row r="61" spans="1:20" x14ac:dyDescent="0.2">
      <c r="A61" s="42"/>
      <c r="B61" s="243"/>
      <c r="C61" s="268"/>
      <c r="D61" s="242"/>
      <c r="E61" s="242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5"/>
      <c r="S61" s="258">
        <f t="shared" si="0"/>
        <v>0</v>
      </c>
    </row>
    <row r="62" spans="1:20" x14ac:dyDescent="0.2">
      <c r="A62" s="42"/>
      <c r="C62" s="4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20" x14ac:dyDescent="0.2">
      <c r="A63" s="42"/>
      <c r="B63" s="243"/>
      <c r="C63" s="268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  <c r="T63" s="242"/>
    </row>
    <row r="64" spans="1:20" x14ac:dyDescent="0.2">
      <c r="A64" s="42"/>
      <c r="B64" s="243"/>
      <c r="C64" s="268"/>
      <c r="D64" s="242"/>
      <c r="E64" s="242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1:19" x14ac:dyDescent="0.2">
      <c r="A65" s="42"/>
      <c r="B65" s="243"/>
      <c r="C65" s="268"/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1:19" x14ac:dyDescent="0.2">
      <c r="D66" s="242"/>
      <c r="E66" s="251">
        <f>SUM(D10:D65)</f>
        <v>0</v>
      </c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1:19" x14ac:dyDescent="0.2">
      <c r="D67" s="242"/>
      <c r="E67" s="242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1:19" x14ac:dyDescent="0.2"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1:19" x14ac:dyDescent="0.2"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1:19" x14ac:dyDescent="0.2"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1:19" x14ac:dyDescent="0.2"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1:19" x14ac:dyDescent="0.2"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1:19" x14ac:dyDescent="0.2">
      <c r="D73" s="242"/>
      <c r="E73" s="242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65"/>
      <c r="S73" s="258">
        <f t="shared" si="0"/>
        <v>0</v>
      </c>
    </row>
    <row r="74" spans="1:19" x14ac:dyDescent="0.2">
      <c r="D74" s="242"/>
      <c r="E74" s="242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65"/>
      <c r="S74" s="258">
        <f t="shared" si="0"/>
        <v>0</v>
      </c>
    </row>
    <row r="75" spans="1:19" x14ac:dyDescent="0.2">
      <c r="D75" s="242"/>
      <c r="E75" s="242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58">
        <f t="shared" ref="S75" si="1">SUM(F75:R75)</f>
        <v>0</v>
      </c>
    </row>
    <row r="76" spans="1:19" x14ac:dyDescent="0.2">
      <c r="D76" s="242"/>
      <c r="E76" s="242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55"/>
    </row>
    <row r="77" spans="1:19" x14ac:dyDescent="0.2">
      <c r="D77" s="242"/>
      <c r="E77" s="242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</row>
    <row r="78" spans="1:19" x14ac:dyDescent="0.2">
      <c r="D78" s="242"/>
      <c r="E78" s="242"/>
      <c r="F78" s="258">
        <f t="shared" ref="F78:R78" si="2">SUM(F10:F77)</f>
        <v>0</v>
      </c>
      <c r="G78" s="258">
        <f t="shared" si="2"/>
        <v>0</v>
      </c>
      <c r="H78" s="258">
        <f t="shared" si="2"/>
        <v>0</v>
      </c>
      <c r="I78" s="258">
        <f t="shared" si="2"/>
        <v>0</v>
      </c>
      <c r="J78" s="258">
        <f t="shared" si="2"/>
        <v>0</v>
      </c>
      <c r="K78" s="258">
        <f t="shared" si="2"/>
        <v>0</v>
      </c>
      <c r="L78" s="258">
        <f t="shared" si="2"/>
        <v>0</v>
      </c>
      <c r="M78" s="258">
        <f t="shared" si="2"/>
        <v>0</v>
      </c>
      <c r="N78" s="258">
        <f t="shared" si="2"/>
        <v>0</v>
      </c>
      <c r="O78" s="258">
        <f t="shared" si="2"/>
        <v>0</v>
      </c>
      <c r="P78" s="258">
        <f t="shared" si="2"/>
        <v>0</v>
      </c>
      <c r="Q78" s="258">
        <f t="shared" si="2"/>
        <v>0</v>
      </c>
      <c r="R78" s="258">
        <f t="shared" si="2"/>
        <v>0</v>
      </c>
      <c r="S78" s="258"/>
    </row>
    <row r="79" spans="1:19" x14ac:dyDescent="0.2">
      <c r="D79" s="242"/>
      <c r="E79" s="242"/>
    </row>
    <row r="80" spans="1:19" x14ac:dyDescent="0.2">
      <c r="D80" s="242"/>
      <c r="E80" s="242"/>
    </row>
    <row r="81" spans="4:5" x14ac:dyDescent="0.2">
      <c r="D81" s="242"/>
      <c r="E81" s="242"/>
    </row>
    <row r="82" spans="4:5" x14ac:dyDescent="0.2">
      <c r="D82" s="242"/>
      <c r="E82" s="242"/>
    </row>
    <row r="83" spans="4:5" x14ac:dyDescent="0.2">
      <c r="D83" s="242"/>
      <c r="E83" s="242"/>
    </row>
    <row r="84" spans="4:5" x14ac:dyDescent="0.2">
      <c r="D84" s="242"/>
      <c r="E84" s="242"/>
    </row>
    <row r="85" spans="4:5" x14ac:dyDescent="0.2">
      <c r="D85" s="242"/>
      <c r="E85" s="242"/>
    </row>
    <row r="86" spans="4:5" x14ac:dyDescent="0.2">
      <c r="D86" s="242"/>
      <c r="E86" s="242"/>
    </row>
    <row r="87" spans="4:5" x14ac:dyDescent="0.2">
      <c r="D87" s="242"/>
      <c r="E87" s="242"/>
    </row>
    <row r="88" spans="4:5" x14ac:dyDescent="0.2">
      <c r="D88" s="242"/>
      <c r="E88" s="242"/>
    </row>
    <row r="89" spans="4:5" x14ac:dyDescent="0.2">
      <c r="D89" s="242"/>
      <c r="E89" s="242"/>
    </row>
    <row r="90" spans="4:5" x14ac:dyDescent="0.2">
      <c r="D90" s="242"/>
      <c r="E90" s="242"/>
    </row>
    <row r="91" spans="4:5" x14ac:dyDescent="0.2">
      <c r="D91" s="242"/>
      <c r="E91" s="242"/>
    </row>
    <row r="92" spans="4:5" x14ac:dyDescent="0.2">
      <c r="D92" s="242"/>
      <c r="E92" s="242"/>
    </row>
    <row r="93" spans="4:5" x14ac:dyDescent="0.2">
      <c r="D93" s="242"/>
      <c r="E93" s="242"/>
    </row>
    <row r="94" spans="4:5" x14ac:dyDescent="0.2">
      <c r="D94" s="242"/>
      <c r="E94" s="242"/>
    </row>
    <row r="95" spans="4:5" x14ac:dyDescent="0.2">
      <c r="D95" s="242"/>
      <c r="E95" s="242"/>
    </row>
    <row r="96" spans="4:5" x14ac:dyDescent="0.2">
      <c r="D96" s="242"/>
      <c r="E96" s="242"/>
    </row>
    <row r="97" spans="4:5" x14ac:dyDescent="0.2">
      <c r="D97" s="242"/>
      <c r="E97" s="242"/>
    </row>
    <row r="98" spans="4:5" x14ac:dyDescent="0.2">
      <c r="D98" s="242"/>
      <c r="E98" s="242"/>
    </row>
    <row r="99" spans="4:5" x14ac:dyDescent="0.2">
      <c r="D99" s="242"/>
      <c r="E99" s="242"/>
    </row>
    <row r="100" spans="4:5" x14ac:dyDescent="0.2">
      <c r="D100" s="242"/>
      <c r="E100" s="242"/>
    </row>
    <row r="101" spans="4:5" x14ac:dyDescent="0.2">
      <c r="D101" s="242"/>
      <c r="E101" s="242"/>
    </row>
    <row r="102" spans="4:5" x14ac:dyDescent="0.2">
      <c r="D102" s="242"/>
      <c r="E102" s="242"/>
    </row>
    <row r="103" spans="4:5" x14ac:dyDescent="0.2">
      <c r="D103" s="242"/>
      <c r="E103" s="242"/>
    </row>
    <row r="104" spans="4:5" x14ac:dyDescent="0.2">
      <c r="D104" s="242"/>
      <c r="E104" s="242"/>
    </row>
    <row r="105" spans="4:5" x14ac:dyDescent="0.2">
      <c r="D105" s="242"/>
      <c r="E105" s="242"/>
    </row>
    <row r="106" spans="4:5" x14ac:dyDescent="0.2">
      <c r="D106" s="242"/>
      <c r="E106" s="242"/>
    </row>
    <row r="107" spans="4:5" x14ac:dyDescent="0.2">
      <c r="D107" s="242"/>
      <c r="E107" s="242"/>
    </row>
    <row r="108" spans="4:5" x14ac:dyDescent="0.2">
      <c r="D108" s="242"/>
      <c r="E108" s="242"/>
    </row>
    <row r="109" spans="4:5" x14ac:dyDescent="0.2">
      <c r="D109" s="242"/>
      <c r="E109" s="242"/>
    </row>
    <row r="110" spans="4:5" x14ac:dyDescent="0.2">
      <c r="D110" s="242"/>
      <c r="E110" s="242"/>
    </row>
    <row r="111" spans="4:5" x14ac:dyDescent="0.2">
      <c r="D111" s="242"/>
      <c r="E111" s="242"/>
    </row>
    <row r="112" spans="4:5" x14ac:dyDescent="0.2">
      <c r="D112" s="242"/>
      <c r="E112" s="242"/>
    </row>
    <row r="113" spans="4:5" x14ac:dyDescent="0.2">
      <c r="D113" s="242"/>
      <c r="E113" s="242"/>
    </row>
    <row r="114" spans="4:5" x14ac:dyDescent="0.2">
      <c r="D114" s="242"/>
      <c r="E114" s="242"/>
    </row>
    <row r="115" spans="4:5" x14ac:dyDescent="0.2">
      <c r="D115" s="242"/>
      <c r="E115" s="242"/>
    </row>
    <row r="116" spans="4:5" x14ac:dyDescent="0.2">
      <c r="D116" s="242"/>
      <c r="E116" s="242"/>
    </row>
    <row r="117" spans="4:5" x14ac:dyDescent="0.2">
      <c r="D117" s="242"/>
      <c r="E117" s="242"/>
    </row>
    <row r="118" spans="4:5" x14ac:dyDescent="0.2">
      <c r="D118" s="242"/>
      <c r="E118" s="242"/>
    </row>
    <row r="119" spans="4:5" x14ac:dyDescent="0.2">
      <c r="D119" s="242"/>
      <c r="E119" s="242"/>
    </row>
    <row r="120" spans="4:5" x14ac:dyDescent="0.2">
      <c r="D120" s="242"/>
      <c r="E120" s="242"/>
    </row>
    <row r="121" spans="4:5" x14ac:dyDescent="0.2">
      <c r="D121" s="242"/>
      <c r="E121" s="242"/>
    </row>
    <row r="122" spans="4:5" x14ac:dyDescent="0.2">
      <c r="D122" s="242"/>
      <c r="E122" s="242"/>
    </row>
    <row r="123" spans="4:5" x14ac:dyDescent="0.2">
      <c r="D123" s="242"/>
      <c r="E123" s="242"/>
    </row>
    <row r="124" spans="4:5" x14ac:dyDescent="0.2">
      <c r="D124" s="242"/>
      <c r="E124" s="242"/>
    </row>
    <row r="125" spans="4:5" x14ac:dyDescent="0.2">
      <c r="D125" s="242"/>
      <c r="E125" s="242"/>
    </row>
    <row r="126" spans="4:5" x14ac:dyDescent="0.2">
      <c r="D126" s="242"/>
      <c r="E126" s="242"/>
    </row>
    <row r="127" spans="4:5" x14ac:dyDescent="0.2">
      <c r="D127" s="242"/>
      <c r="E127" s="242"/>
    </row>
    <row r="128" spans="4:5" x14ac:dyDescent="0.2">
      <c r="D128" s="242"/>
      <c r="E128" s="242"/>
    </row>
    <row r="210" spans="4:4" x14ac:dyDescent="0.2">
      <c r="D210" t="s">
        <v>169</v>
      </c>
    </row>
  </sheetData>
  <sortState ref="A10:AA65">
    <sortCondition ref="A10"/>
  </sortState>
  <mergeCells count="2">
    <mergeCell ref="A2:D2"/>
    <mergeCell ref="A9:D9"/>
  </mergeCells>
  <pageMargins left="0" right="0" top="0" bottom="0" header="0" footer="0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16"/>
  <sheetViews>
    <sheetView workbookViewId="0">
      <selection activeCell="T1" sqref="T1:T1048576"/>
    </sheetView>
  </sheetViews>
  <sheetFormatPr defaultRowHeight="12.75" x14ac:dyDescent="0.2"/>
  <cols>
    <col min="1" max="1" width="9" bestFit="1" customWidth="1"/>
    <col min="2" max="2" width="20.28515625" customWidth="1"/>
    <col min="3" max="3" width="3.140625" customWidth="1"/>
    <col min="4" max="4" width="8.7109375" customWidth="1"/>
    <col min="5" max="5" width="8.5703125" customWidth="1"/>
    <col min="6" max="6" width="7.28515625" customWidth="1"/>
    <col min="7" max="7" width="6" customWidth="1"/>
    <col min="8" max="9" width="6.140625" bestFit="1" customWidth="1"/>
    <col min="10" max="10" width="6.28515625" customWidth="1"/>
    <col min="11" max="11" width="6.42578125" bestFit="1" customWidth="1"/>
    <col min="12" max="12" width="7" customWidth="1"/>
    <col min="13" max="13" width="6.85546875" customWidth="1"/>
    <col min="14" max="14" width="7" bestFit="1" customWidth="1"/>
    <col min="15" max="15" width="5.85546875" customWidth="1"/>
    <col min="16" max="16" width="6" customWidth="1"/>
    <col min="17" max="17" width="7.5703125" bestFit="1" customWidth="1"/>
    <col min="18" max="18" width="5.5703125" customWidth="1"/>
    <col min="19" max="19" width="6.140625" customWidth="1"/>
  </cols>
  <sheetData>
    <row r="1" spans="1:20" x14ac:dyDescent="0.2">
      <c r="A1" s="262" t="s">
        <v>181</v>
      </c>
      <c r="B1" s="255"/>
      <c r="C1" s="255"/>
      <c r="D1" s="260" t="s">
        <v>167</v>
      </c>
      <c r="E1" s="256">
        <f>(E8-E72)</f>
        <v>0</v>
      </c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20" x14ac:dyDescent="0.2">
      <c r="A2" s="293" t="s">
        <v>165</v>
      </c>
      <c r="B2" s="293"/>
      <c r="C2" s="293"/>
      <c r="D2" s="293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20" x14ac:dyDescent="0.2">
      <c r="A3" s="263"/>
      <c r="B3" s="264"/>
      <c r="C3" s="264"/>
      <c r="D3" s="261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</row>
    <row r="4" spans="1:20" x14ac:dyDescent="0.2">
      <c r="A4" s="263"/>
      <c r="B4" s="264"/>
      <c r="C4" s="264"/>
      <c r="D4" s="261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</row>
    <row r="5" spans="1:20" x14ac:dyDescent="0.2">
      <c r="A5" s="263"/>
      <c r="B5" s="264"/>
      <c r="C5" s="264"/>
      <c r="D5" s="261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</row>
    <row r="6" spans="1:20" x14ac:dyDescent="0.2">
      <c r="A6" s="263"/>
      <c r="B6" s="264"/>
      <c r="C6" s="264"/>
      <c r="D6" s="261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1:20" x14ac:dyDescent="0.2">
      <c r="A7" s="263"/>
      <c r="B7" s="264"/>
      <c r="C7" s="264"/>
      <c r="D7" s="261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</row>
    <row r="8" spans="1:20" x14ac:dyDescent="0.2">
      <c r="A8" s="263"/>
      <c r="B8" s="264"/>
      <c r="C8" s="264"/>
      <c r="D8" s="261"/>
      <c r="E8" s="257">
        <f>SUM(D3:D8)</f>
        <v>0</v>
      </c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</row>
    <row r="9" spans="1:20" x14ac:dyDescent="0.2">
      <c r="A9" s="263"/>
      <c r="B9" s="264"/>
      <c r="C9" s="264"/>
      <c r="D9" s="261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</row>
    <row r="10" spans="1:20" x14ac:dyDescent="0.2">
      <c r="A10" s="292" t="s">
        <v>166</v>
      </c>
      <c r="B10" s="292"/>
      <c r="C10" s="292"/>
      <c r="D10" s="292"/>
      <c r="E10" s="242"/>
      <c r="F10" s="255" t="s">
        <v>157</v>
      </c>
      <c r="G10" s="255" t="s">
        <v>158</v>
      </c>
      <c r="H10" s="255" t="s">
        <v>160</v>
      </c>
      <c r="I10" s="255" t="s">
        <v>155</v>
      </c>
      <c r="J10" s="255" t="s">
        <v>184</v>
      </c>
      <c r="K10" s="255" t="s">
        <v>161</v>
      </c>
      <c r="L10" s="255" t="s">
        <v>185</v>
      </c>
      <c r="M10" s="255" t="s">
        <v>162</v>
      </c>
      <c r="N10" s="255" t="s">
        <v>163</v>
      </c>
      <c r="O10" s="255" t="s">
        <v>156</v>
      </c>
      <c r="P10" s="255" t="s">
        <v>159</v>
      </c>
      <c r="Q10" s="255" t="s">
        <v>164</v>
      </c>
      <c r="R10" s="255" t="s">
        <v>186</v>
      </c>
      <c r="S10" s="255"/>
    </row>
    <row r="11" spans="1:20" x14ac:dyDescent="0.2">
      <c r="A11" s="42"/>
      <c r="D11" s="242"/>
      <c r="E11" s="242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>SUM(F11:R11)</f>
        <v>0</v>
      </c>
      <c r="T11" s="242"/>
    </row>
    <row r="12" spans="1:20" x14ac:dyDescent="0.2">
      <c r="A12" s="244"/>
      <c r="B12" s="245"/>
      <c r="C12" s="267"/>
      <c r="D12" s="246"/>
      <c r="E12" s="246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ref="S12:S75" si="0">SUM(F12:R12)</f>
        <v>0</v>
      </c>
      <c r="T12" s="242"/>
    </row>
    <row r="13" spans="1:20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  <c r="T13" s="242"/>
    </row>
    <row r="14" spans="1:20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</row>
    <row r="15" spans="1:20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</row>
    <row r="16" spans="1:20" x14ac:dyDescent="0.2">
      <c r="A16" s="42"/>
      <c r="B16" s="243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  <c r="T16" s="242"/>
    </row>
    <row r="17" spans="1:20" x14ac:dyDescent="0.2">
      <c r="A17" s="42"/>
      <c r="B17" s="243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</row>
    <row r="18" spans="1:20" x14ac:dyDescent="0.2">
      <c r="A18" s="42"/>
      <c r="B18" s="243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  <c r="T18" s="242"/>
    </row>
    <row r="19" spans="1:20" x14ac:dyDescent="0.2">
      <c r="A19" s="42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  <c r="T19" s="242"/>
    </row>
    <row r="20" spans="1:20" x14ac:dyDescent="0.2">
      <c r="A20" s="42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  <c r="T20" s="242"/>
    </row>
    <row r="21" spans="1:20" x14ac:dyDescent="0.2">
      <c r="A21" s="42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  <c r="T21" s="242"/>
    </row>
    <row r="22" spans="1:20" x14ac:dyDescent="0.2">
      <c r="A22" s="4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  <c r="T22" s="242"/>
    </row>
    <row r="23" spans="1:20" x14ac:dyDescent="0.2">
      <c r="A23" s="42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  <c r="T23" s="242"/>
    </row>
    <row r="24" spans="1:20" x14ac:dyDescent="0.2">
      <c r="A24" s="42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</row>
    <row r="25" spans="1:20" x14ac:dyDescent="0.2">
      <c r="A25" s="42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  <c r="T25" s="242"/>
    </row>
    <row r="26" spans="1:20" x14ac:dyDescent="0.2">
      <c r="A26" s="42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  <c r="T26" s="242"/>
    </row>
    <row r="27" spans="1:20" x14ac:dyDescent="0.2">
      <c r="A27" s="42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  <c r="T27" s="242"/>
    </row>
    <row r="28" spans="1:20" x14ac:dyDescent="0.2">
      <c r="A28" s="42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  <c r="T28" s="242"/>
    </row>
    <row r="29" spans="1:20" x14ac:dyDescent="0.2">
      <c r="A29" s="42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  <c r="T29" s="242"/>
    </row>
    <row r="30" spans="1:20" x14ac:dyDescent="0.2">
      <c r="A30" s="42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  <c r="T30" s="242"/>
    </row>
    <row r="31" spans="1:20" x14ac:dyDescent="0.2">
      <c r="A31" s="42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  <c r="T31" s="242"/>
    </row>
    <row r="32" spans="1:20" x14ac:dyDescent="0.2">
      <c r="A32" s="4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  <c r="T32" s="242"/>
    </row>
    <row r="33" spans="1:20" x14ac:dyDescent="0.2">
      <c r="A33" s="42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  <c r="T33" s="242"/>
    </row>
    <row r="34" spans="1:20" x14ac:dyDescent="0.2">
      <c r="A34" s="42"/>
      <c r="B34" s="243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  <c r="T34" s="242"/>
    </row>
    <row r="35" spans="1:20" x14ac:dyDescent="0.2">
      <c r="A35" s="42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</row>
    <row r="36" spans="1:20" x14ac:dyDescent="0.2">
      <c r="A36" s="42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  <c r="T36" s="242"/>
    </row>
    <row r="37" spans="1:20" x14ac:dyDescent="0.2">
      <c r="A37" s="42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20" x14ac:dyDescent="0.2">
      <c r="A38" s="42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  <c r="T38" s="242"/>
    </row>
    <row r="39" spans="1:20" x14ac:dyDescent="0.2">
      <c r="A39" s="42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20" x14ac:dyDescent="0.2">
      <c r="A40" s="42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</row>
    <row r="41" spans="1:20" x14ac:dyDescent="0.2">
      <c r="A41" s="42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</row>
    <row r="42" spans="1:20" x14ac:dyDescent="0.2">
      <c r="A42" s="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20" x14ac:dyDescent="0.2">
      <c r="A43" s="42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20" x14ac:dyDescent="0.2">
      <c r="A44" s="42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  <c r="T44" s="242"/>
    </row>
    <row r="45" spans="1:20" x14ac:dyDescent="0.2">
      <c r="A45" s="42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20" x14ac:dyDescent="0.2">
      <c r="A46" s="42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20" x14ac:dyDescent="0.2">
      <c r="A47" s="42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</row>
    <row r="48" spans="1:20" x14ac:dyDescent="0.2">
      <c r="A48" s="42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42"/>
      <c r="C49" s="4"/>
      <c r="D49" s="242"/>
      <c r="E49" s="242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42"/>
      <c r="C50" s="4"/>
      <c r="D50" s="242"/>
      <c r="E50" s="242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42"/>
      <c r="B51" s="243"/>
      <c r="C51" s="4"/>
      <c r="D51" s="242"/>
      <c r="E51" s="242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244"/>
      <c r="B52" s="245"/>
      <c r="C52" s="267"/>
      <c r="D52" s="242"/>
      <c r="E52" s="246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244"/>
      <c r="B53" s="245"/>
      <c r="C53" s="267"/>
      <c r="D53" s="242"/>
      <c r="E53" s="246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42"/>
      <c r="C54" s="4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C55" s="4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19" x14ac:dyDescent="0.2">
      <c r="A56" s="42"/>
      <c r="C56" s="4"/>
      <c r="D56" s="242"/>
      <c r="E56" s="242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65"/>
      <c r="S56" s="258">
        <f t="shared" si="0"/>
        <v>0</v>
      </c>
    </row>
    <row r="57" spans="1:19" x14ac:dyDescent="0.2">
      <c r="A57" s="42"/>
      <c r="B57" s="243"/>
      <c r="C57" s="268"/>
      <c r="D57" s="242"/>
      <c r="E57" s="242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65"/>
      <c r="S57" s="258">
        <f t="shared" si="0"/>
        <v>0</v>
      </c>
    </row>
    <row r="58" spans="1:19" x14ac:dyDescent="0.2">
      <c r="A58" s="42"/>
      <c r="B58" s="243"/>
      <c r="C58" s="268"/>
      <c r="D58" s="242"/>
      <c r="E58" s="242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65"/>
      <c r="S58" s="258">
        <f t="shared" si="0"/>
        <v>0</v>
      </c>
    </row>
    <row r="59" spans="1:19" x14ac:dyDescent="0.2">
      <c r="A59" s="42"/>
      <c r="C59" s="4"/>
      <c r="D59" s="242"/>
      <c r="E59" s="242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58">
        <f t="shared" si="0"/>
        <v>0</v>
      </c>
    </row>
    <row r="60" spans="1:19" x14ac:dyDescent="0.2">
      <c r="A60" s="42"/>
      <c r="B60" s="243"/>
      <c r="C60" s="268"/>
      <c r="D60" s="242"/>
      <c r="E60" s="242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58">
        <f t="shared" si="0"/>
        <v>0</v>
      </c>
    </row>
    <row r="61" spans="1:19" x14ac:dyDescent="0.2">
      <c r="A61" s="42"/>
      <c r="B61" s="243"/>
      <c r="C61" s="268"/>
      <c r="D61" s="242"/>
      <c r="E61" s="242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58">
        <f t="shared" si="0"/>
        <v>0</v>
      </c>
    </row>
    <row r="62" spans="1:19" x14ac:dyDescent="0.2">
      <c r="A62" s="42"/>
      <c r="B62" s="243"/>
      <c r="C62" s="268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19" x14ac:dyDescent="0.2">
      <c r="A63" s="42"/>
      <c r="C63" s="4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A64" s="42"/>
      <c r="B64" s="243"/>
      <c r="C64" s="268"/>
      <c r="D64" s="242"/>
      <c r="E64" s="242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1:19" x14ac:dyDescent="0.2">
      <c r="A65" s="42"/>
      <c r="B65" s="243"/>
      <c r="C65" s="268"/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1:19" x14ac:dyDescent="0.2">
      <c r="A66" s="42"/>
      <c r="B66" s="243"/>
      <c r="C66" s="268"/>
      <c r="D66" s="242"/>
      <c r="E66" s="24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1:19" x14ac:dyDescent="0.2">
      <c r="D67" s="242"/>
      <c r="E67" s="251">
        <f>SUM(D11:D66)</f>
        <v>0</v>
      </c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1:19" x14ac:dyDescent="0.2"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1:19" x14ac:dyDescent="0.2"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1:19" x14ac:dyDescent="0.2"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1:19" x14ac:dyDescent="0.2"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1:19" x14ac:dyDescent="0.2"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1:19" x14ac:dyDescent="0.2">
      <c r="D73" s="242"/>
      <c r="E73" s="242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65"/>
      <c r="S73" s="258">
        <f t="shared" si="0"/>
        <v>0</v>
      </c>
    </row>
    <row r="74" spans="1:19" x14ac:dyDescent="0.2">
      <c r="D74" s="242"/>
      <c r="E74" s="242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65"/>
      <c r="S74" s="258">
        <f t="shared" si="0"/>
        <v>0</v>
      </c>
    </row>
    <row r="75" spans="1:19" x14ac:dyDescent="0.2">
      <c r="D75" s="242"/>
      <c r="E75" s="242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65"/>
      <c r="S75" s="258">
        <f t="shared" si="0"/>
        <v>0</v>
      </c>
    </row>
    <row r="76" spans="1:19" x14ac:dyDescent="0.2">
      <c r="D76" s="242"/>
      <c r="E76" s="242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58">
        <f t="shared" ref="S76" si="1">SUM(F76:R76)</f>
        <v>0</v>
      </c>
    </row>
    <row r="77" spans="1:19" x14ac:dyDescent="0.2">
      <c r="D77" s="242"/>
      <c r="E77" s="242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55"/>
    </row>
    <row r="78" spans="1:19" x14ac:dyDescent="0.2">
      <c r="D78" s="242"/>
      <c r="E78" s="242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</row>
    <row r="79" spans="1:19" x14ac:dyDescent="0.2">
      <c r="D79" s="242"/>
      <c r="E79" s="242"/>
      <c r="F79" s="258">
        <f t="shared" ref="F79:R79" si="2">SUM(F11:F78)</f>
        <v>0</v>
      </c>
      <c r="G79" s="258">
        <f t="shared" si="2"/>
        <v>0</v>
      </c>
      <c r="H79" s="258">
        <f t="shared" si="2"/>
        <v>0</v>
      </c>
      <c r="I79" s="258">
        <f t="shared" si="2"/>
        <v>0</v>
      </c>
      <c r="J79" s="258">
        <f t="shared" si="2"/>
        <v>0</v>
      </c>
      <c r="K79" s="258">
        <f t="shared" si="2"/>
        <v>0</v>
      </c>
      <c r="L79" s="258">
        <f t="shared" si="2"/>
        <v>0</v>
      </c>
      <c r="M79" s="258">
        <f t="shared" si="2"/>
        <v>0</v>
      </c>
      <c r="N79" s="258">
        <f t="shared" si="2"/>
        <v>0</v>
      </c>
      <c r="O79" s="258">
        <f t="shared" si="2"/>
        <v>0</v>
      </c>
      <c r="P79" s="258">
        <f t="shared" si="2"/>
        <v>0</v>
      </c>
      <c r="Q79" s="258">
        <f t="shared" si="2"/>
        <v>0</v>
      </c>
      <c r="R79" s="258">
        <f t="shared" si="2"/>
        <v>0</v>
      </c>
      <c r="S79" s="258"/>
    </row>
    <row r="80" spans="1:19" x14ac:dyDescent="0.2">
      <c r="D80" s="242"/>
      <c r="E80" s="242"/>
    </row>
    <row r="81" spans="4:5" x14ac:dyDescent="0.2">
      <c r="D81" s="242"/>
      <c r="E81" s="242"/>
    </row>
    <row r="82" spans="4:5" x14ac:dyDescent="0.2">
      <c r="D82" s="242"/>
      <c r="E82" s="242"/>
    </row>
    <row r="83" spans="4:5" x14ac:dyDescent="0.2">
      <c r="D83" s="242"/>
      <c r="E83" s="242"/>
    </row>
    <row r="84" spans="4:5" x14ac:dyDescent="0.2">
      <c r="D84" s="242"/>
      <c r="E84" s="242"/>
    </row>
    <row r="85" spans="4:5" x14ac:dyDescent="0.2">
      <c r="D85" s="242"/>
      <c r="E85" s="242"/>
    </row>
    <row r="86" spans="4:5" x14ac:dyDescent="0.2">
      <c r="D86" s="242"/>
      <c r="E86" s="242"/>
    </row>
    <row r="87" spans="4:5" x14ac:dyDescent="0.2">
      <c r="D87" s="242"/>
      <c r="E87" s="242"/>
    </row>
    <row r="88" spans="4:5" x14ac:dyDescent="0.2">
      <c r="D88" s="242"/>
      <c r="E88" s="242"/>
    </row>
    <row r="89" spans="4:5" x14ac:dyDescent="0.2">
      <c r="D89" s="242"/>
      <c r="E89" s="242"/>
    </row>
    <row r="90" spans="4:5" x14ac:dyDescent="0.2">
      <c r="D90" s="242"/>
      <c r="E90" s="242"/>
    </row>
    <row r="91" spans="4:5" x14ac:dyDescent="0.2">
      <c r="D91" s="242"/>
      <c r="E91" s="242"/>
    </row>
    <row r="92" spans="4:5" x14ac:dyDescent="0.2">
      <c r="D92" s="242"/>
      <c r="E92" s="242"/>
    </row>
    <row r="93" spans="4:5" x14ac:dyDescent="0.2">
      <c r="D93" s="242"/>
      <c r="E93" s="242"/>
    </row>
    <row r="94" spans="4:5" x14ac:dyDescent="0.2">
      <c r="D94" s="242"/>
      <c r="E94" s="242"/>
    </row>
    <row r="95" spans="4:5" x14ac:dyDescent="0.2">
      <c r="D95" s="242"/>
      <c r="E95" s="242"/>
    </row>
    <row r="96" spans="4:5" x14ac:dyDescent="0.2">
      <c r="D96" s="242"/>
      <c r="E96" s="242"/>
    </row>
    <row r="97" spans="4:5" x14ac:dyDescent="0.2">
      <c r="D97" s="242"/>
      <c r="E97" s="242"/>
    </row>
    <row r="98" spans="4:5" x14ac:dyDescent="0.2">
      <c r="D98" s="242"/>
      <c r="E98" s="242"/>
    </row>
    <row r="99" spans="4:5" x14ac:dyDescent="0.2">
      <c r="D99" s="242"/>
      <c r="E99" s="242"/>
    </row>
    <row r="100" spans="4:5" x14ac:dyDescent="0.2">
      <c r="D100" s="242"/>
      <c r="E100" s="242"/>
    </row>
    <row r="101" spans="4:5" x14ac:dyDescent="0.2">
      <c r="D101" s="242"/>
      <c r="E101" s="242"/>
    </row>
    <row r="102" spans="4:5" x14ac:dyDescent="0.2">
      <c r="D102" s="242"/>
      <c r="E102" s="242"/>
    </row>
    <row r="103" spans="4:5" x14ac:dyDescent="0.2">
      <c r="D103" s="242"/>
      <c r="E103" s="242"/>
    </row>
    <row r="104" spans="4:5" x14ac:dyDescent="0.2">
      <c r="D104" s="242"/>
      <c r="E104" s="242"/>
    </row>
    <row r="105" spans="4:5" x14ac:dyDescent="0.2">
      <c r="D105" s="242"/>
      <c r="E105" s="242"/>
    </row>
    <row r="106" spans="4:5" x14ac:dyDescent="0.2">
      <c r="D106" s="242"/>
      <c r="E106" s="242"/>
    </row>
    <row r="107" spans="4:5" x14ac:dyDescent="0.2">
      <c r="D107" s="242"/>
      <c r="E107" s="242"/>
    </row>
    <row r="108" spans="4:5" x14ac:dyDescent="0.2">
      <c r="D108" s="242"/>
      <c r="E108" s="242"/>
    </row>
    <row r="109" spans="4:5" x14ac:dyDescent="0.2">
      <c r="D109" s="242"/>
      <c r="E109" s="242"/>
    </row>
    <row r="110" spans="4:5" x14ac:dyDescent="0.2">
      <c r="D110" s="242"/>
      <c r="E110" s="242"/>
    </row>
    <row r="111" spans="4:5" x14ac:dyDescent="0.2">
      <c r="D111" s="242"/>
      <c r="E111" s="242"/>
    </row>
    <row r="112" spans="4:5" x14ac:dyDescent="0.2">
      <c r="D112" s="242"/>
      <c r="E112" s="242"/>
    </row>
    <row r="113" spans="4:5" x14ac:dyDescent="0.2">
      <c r="D113" s="242"/>
      <c r="E113" s="242"/>
    </row>
    <row r="114" spans="4:5" x14ac:dyDescent="0.2">
      <c r="D114" s="242"/>
      <c r="E114" s="242"/>
    </row>
    <row r="115" spans="4:5" x14ac:dyDescent="0.2">
      <c r="D115" s="242"/>
      <c r="E115" s="242"/>
    </row>
    <row r="116" spans="4:5" x14ac:dyDescent="0.2">
      <c r="D116" s="242"/>
      <c r="E116" s="242"/>
    </row>
    <row r="117" spans="4:5" x14ac:dyDescent="0.2">
      <c r="D117" s="242"/>
      <c r="E117" s="242"/>
    </row>
    <row r="118" spans="4:5" x14ac:dyDescent="0.2">
      <c r="D118" s="242"/>
      <c r="E118" s="242"/>
    </row>
    <row r="119" spans="4:5" x14ac:dyDescent="0.2">
      <c r="D119" s="242"/>
      <c r="E119" s="242"/>
    </row>
    <row r="120" spans="4:5" x14ac:dyDescent="0.2">
      <c r="D120" s="242"/>
      <c r="E120" s="242"/>
    </row>
    <row r="121" spans="4:5" x14ac:dyDescent="0.2">
      <c r="D121" s="242"/>
      <c r="E121" s="242"/>
    </row>
    <row r="122" spans="4:5" x14ac:dyDescent="0.2">
      <c r="D122" s="242"/>
      <c r="E122" s="242"/>
    </row>
    <row r="123" spans="4:5" x14ac:dyDescent="0.2">
      <c r="D123" s="242"/>
      <c r="E123" s="242"/>
    </row>
    <row r="124" spans="4:5" x14ac:dyDescent="0.2">
      <c r="D124" s="242"/>
      <c r="E124" s="242"/>
    </row>
    <row r="125" spans="4:5" x14ac:dyDescent="0.2">
      <c r="D125" s="242"/>
      <c r="E125" s="242"/>
    </row>
    <row r="126" spans="4:5" x14ac:dyDescent="0.2">
      <c r="D126" s="242"/>
      <c r="E126" s="242"/>
    </row>
    <row r="127" spans="4:5" x14ac:dyDescent="0.2">
      <c r="D127" s="242"/>
      <c r="E127" s="242"/>
    </row>
    <row r="128" spans="4:5" x14ac:dyDescent="0.2">
      <c r="D128" s="242"/>
      <c r="E128" s="242"/>
    </row>
    <row r="129" spans="4:5" x14ac:dyDescent="0.2">
      <c r="D129" s="242"/>
      <c r="E129" s="242"/>
    </row>
    <row r="216" spans="4:4" x14ac:dyDescent="0.2">
      <c r="D216" t="s">
        <v>169</v>
      </c>
    </row>
  </sheetData>
  <sortState ref="A13:W68">
    <sortCondition ref="A13"/>
  </sortState>
  <mergeCells count="2">
    <mergeCell ref="A2:D2"/>
    <mergeCell ref="A10:D10"/>
  </mergeCells>
  <pageMargins left="0" right="0" top="0" bottom="0" header="0" footer="0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06"/>
  <sheetViews>
    <sheetView workbookViewId="0">
      <selection activeCell="A10" sqref="A10:S129"/>
    </sheetView>
  </sheetViews>
  <sheetFormatPr defaultRowHeight="12.75" x14ac:dyDescent="0.2"/>
  <cols>
    <col min="1" max="1" width="9" bestFit="1" customWidth="1"/>
    <col min="2" max="2" width="25.28515625" bestFit="1" customWidth="1"/>
    <col min="3" max="3" width="2.140625" customWidth="1"/>
    <col min="4" max="5" width="8.28515625" bestFit="1" customWidth="1"/>
    <col min="6" max="6" width="7.85546875" bestFit="1" customWidth="1"/>
    <col min="7" max="7" width="6.42578125" bestFit="1" customWidth="1"/>
    <col min="8" max="9" width="6.140625" bestFit="1" customWidth="1"/>
    <col min="10" max="10" width="7.42578125" customWidth="1"/>
    <col min="11" max="11" width="6.140625" bestFit="1" customWidth="1"/>
    <col min="12" max="12" width="8" bestFit="1" customWidth="1"/>
    <col min="13" max="13" width="6.42578125" bestFit="1" customWidth="1"/>
    <col min="14" max="14" width="6.7109375" bestFit="1" customWidth="1"/>
    <col min="16" max="16" width="7.5703125" bestFit="1" customWidth="1"/>
    <col min="17" max="17" width="7.42578125" bestFit="1" customWidth="1"/>
    <col min="18" max="18" width="7" bestFit="1" customWidth="1"/>
  </cols>
  <sheetData>
    <row r="1" spans="1:19" x14ac:dyDescent="0.2">
      <c r="A1" s="262" t="s">
        <v>180</v>
      </c>
      <c r="B1" s="255"/>
      <c r="C1" s="255"/>
      <c r="D1" s="260" t="s">
        <v>167</v>
      </c>
      <c r="E1" s="256">
        <f>(E8-D62)</f>
        <v>0</v>
      </c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</row>
    <row r="2" spans="1:19" x14ac:dyDescent="0.2">
      <c r="A2" s="293" t="s">
        <v>165</v>
      </c>
      <c r="B2" s="293"/>
      <c r="C2" s="293"/>
      <c r="D2" s="293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19" x14ac:dyDescent="0.2">
      <c r="A3" s="263"/>
      <c r="B3" s="264"/>
      <c r="C3" s="266"/>
      <c r="D3" s="261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4" spans="1:19" x14ac:dyDescent="0.2">
      <c r="A4" s="263"/>
      <c r="B4" s="264"/>
      <c r="C4" s="264"/>
      <c r="D4" s="261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</row>
    <row r="5" spans="1:19" x14ac:dyDescent="0.2">
      <c r="A5" s="263"/>
      <c r="B5" s="264"/>
      <c r="C5" s="266"/>
      <c r="D5" s="261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</row>
    <row r="6" spans="1:19" x14ac:dyDescent="0.2">
      <c r="A6" s="263"/>
      <c r="B6" s="264"/>
      <c r="C6" s="264"/>
      <c r="D6" s="261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</row>
    <row r="7" spans="1:19" x14ac:dyDescent="0.2">
      <c r="A7" s="263"/>
      <c r="B7" s="264"/>
      <c r="C7" s="264"/>
      <c r="D7" s="261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</row>
    <row r="8" spans="1:19" x14ac:dyDescent="0.2">
      <c r="A8" s="263"/>
      <c r="B8" s="264"/>
      <c r="C8" s="264"/>
      <c r="D8" s="261"/>
      <c r="E8" s="257">
        <f>SUM(D3:D8)</f>
        <v>0</v>
      </c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</row>
    <row r="9" spans="1:19" x14ac:dyDescent="0.2">
      <c r="A9" s="263"/>
      <c r="B9" s="264"/>
      <c r="C9" s="264"/>
      <c r="D9" s="261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</row>
    <row r="10" spans="1:19" x14ac:dyDescent="0.2">
      <c r="A10" s="292" t="s">
        <v>166</v>
      </c>
      <c r="B10" s="292"/>
      <c r="C10" s="292"/>
      <c r="D10" s="292"/>
      <c r="E10" s="242"/>
      <c r="F10" s="255" t="s">
        <v>157</v>
      </c>
      <c r="G10" s="255" t="s">
        <v>158</v>
      </c>
      <c r="H10" s="255" t="s">
        <v>160</v>
      </c>
      <c r="I10" s="255" t="s">
        <v>155</v>
      </c>
      <c r="J10" s="255" t="s">
        <v>184</v>
      </c>
      <c r="K10" s="255" t="s">
        <v>161</v>
      </c>
      <c r="L10" s="255" t="s">
        <v>185</v>
      </c>
      <c r="M10" s="255" t="s">
        <v>162</v>
      </c>
      <c r="N10" s="255" t="s">
        <v>163</v>
      </c>
      <c r="O10" s="255" t="s">
        <v>156</v>
      </c>
      <c r="P10" s="255" t="s">
        <v>159</v>
      </c>
      <c r="Q10" s="255" t="s">
        <v>164</v>
      </c>
      <c r="R10" s="255" t="s">
        <v>186</v>
      </c>
      <c r="S10" s="255"/>
    </row>
    <row r="11" spans="1:19" x14ac:dyDescent="0.2">
      <c r="A11" s="42"/>
      <c r="D11" s="242"/>
      <c r="E11" s="242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>SUM(F11:R11)</f>
        <v>0</v>
      </c>
    </row>
    <row r="12" spans="1:19" x14ac:dyDescent="0.2">
      <c r="A12" s="244"/>
      <c r="B12" s="245"/>
      <c r="C12" s="267"/>
      <c r="D12" s="246"/>
      <c r="E12" s="246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ref="S12:S75" si="0">SUM(F12:R12)</f>
        <v>0</v>
      </c>
    </row>
    <row r="13" spans="1:19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</row>
    <row r="14" spans="1:19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</row>
    <row r="15" spans="1:19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</row>
    <row r="16" spans="1:19" x14ac:dyDescent="0.2">
      <c r="A16" s="42"/>
      <c r="B16" s="243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</row>
    <row r="17" spans="1:19" x14ac:dyDescent="0.2">
      <c r="A17" s="42"/>
      <c r="B17" s="243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</row>
    <row r="18" spans="1:19" x14ac:dyDescent="0.2">
      <c r="A18" s="42"/>
      <c r="B18" s="243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</row>
    <row r="19" spans="1:19" x14ac:dyDescent="0.2">
      <c r="A19" s="42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</row>
    <row r="20" spans="1:19" x14ac:dyDescent="0.2">
      <c r="A20" s="42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</row>
    <row r="21" spans="1:19" x14ac:dyDescent="0.2">
      <c r="A21" s="42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</row>
    <row r="22" spans="1:19" x14ac:dyDescent="0.2">
      <c r="A22" s="4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</row>
    <row r="23" spans="1:19" x14ac:dyDescent="0.2">
      <c r="A23" s="42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</row>
    <row r="24" spans="1:19" x14ac:dyDescent="0.2">
      <c r="A24" s="42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</row>
    <row r="25" spans="1:19" x14ac:dyDescent="0.2">
      <c r="A25" s="42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</row>
    <row r="26" spans="1:19" x14ac:dyDescent="0.2">
      <c r="A26" s="42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</row>
    <row r="27" spans="1:19" x14ac:dyDescent="0.2">
      <c r="A27" s="42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</row>
    <row r="28" spans="1:19" x14ac:dyDescent="0.2">
      <c r="A28" s="42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</row>
    <row r="29" spans="1:19" x14ac:dyDescent="0.2">
      <c r="A29" s="42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</row>
    <row r="30" spans="1:19" x14ac:dyDescent="0.2">
      <c r="A30" s="42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</row>
    <row r="31" spans="1:19" x14ac:dyDescent="0.2">
      <c r="A31" s="42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</row>
    <row r="32" spans="1:19" x14ac:dyDescent="0.2">
      <c r="A32" s="4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</row>
    <row r="33" spans="1:19" x14ac:dyDescent="0.2">
      <c r="A33" s="42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</row>
    <row r="34" spans="1:19" x14ac:dyDescent="0.2">
      <c r="A34" s="42"/>
      <c r="B34" s="243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</row>
    <row r="35" spans="1:19" x14ac:dyDescent="0.2">
      <c r="A35" s="42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</row>
    <row r="36" spans="1:19" x14ac:dyDescent="0.2">
      <c r="A36" s="42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</row>
    <row r="37" spans="1:19" x14ac:dyDescent="0.2">
      <c r="A37" s="42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19" x14ac:dyDescent="0.2">
      <c r="A38" s="42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</row>
    <row r="39" spans="1:19" x14ac:dyDescent="0.2">
      <c r="A39" s="42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19" x14ac:dyDescent="0.2">
      <c r="A40" s="42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</row>
    <row r="41" spans="1:19" x14ac:dyDescent="0.2">
      <c r="A41" s="42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</row>
    <row r="42" spans="1:19" x14ac:dyDescent="0.2">
      <c r="A42" s="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19" x14ac:dyDescent="0.2">
      <c r="A43" s="42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19" x14ac:dyDescent="0.2">
      <c r="A44" s="42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</row>
    <row r="45" spans="1:19" x14ac:dyDescent="0.2">
      <c r="A45" s="42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19" x14ac:dyDescent="0.2">
      <c r="A46" s="42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19" x14ac:dyDescent="0.2">
      <c r="A47" s="42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</row>
    <row r="48" spans="1:19" x14ac:dyDescent="0.2">
      <c r="A48" s="42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42"/>
      <c r="C49" s="4"/>
      <c r="D49" s="242"/>
      <c r="E49" s="242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42"/>
      <c r="C50" s="4"/>
      <c r="D50" s="242"/>
      <c r="E50" s="242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42"/>
      <c r="B51" s="243"/>
      <c r="C51" s="4"/>
      <c r="D51" s="242"/>
      <c r="E51" s="242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244"/>
      <c r="B52" s="245"/>
      <c r="C52" s="267"/>
      <c r="D52" s="242"/>
      <c r="E52" s="246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244"/>
      <c r="B53" s="245"/>
      <c r="C53" s="267"/>
      <c r="D53" s="242"/>
      <c r="E53" s="246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42"/>
      <c r="C54" s="4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C55" s="4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19" x14ac:dyDescent="0.2">
      <c r="A56" s="42"/>
      <c r="C56" s="4"/>
      <c r="D56" s="242"/>
      <c r="E56" s="242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65"/>
      <c r="S56" s="258">
        <f t="shared" si="0"/>
        <v>0</v>
      </c>
    </row>
    <row r="57" spans="1:19" x14ac:dyDescent="0.2">
      <c r="A57" s="42"/>
      <c r="B57" s="243"/>
      <c r="C57" s="268"/>
      <c r="D57" s="242"/>
      <c r="E57" s="242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65"/>
      <c r="S57" s="258">
        <f t="shared" si="0"/>
        <v>0</v>
      </c>
    </row>
    <row r="58" spans="1:19" x14ac:dyDescent="0.2">
      <c r="A58" s="42"/>
      <c r="B58" s="243"/>
      <c r="C58" s="268"/>
      <c r="D58" s="242"/>
      <c r="E58" s="242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65"/>
      <c r="S58" s="258">
        <f t="shared" si="0"/>
        <v>0</v>
      </c>
    </row>
    <row r="59" spans="1:19" x14ac:dyDescent="0.2">
      <c r="A59" s="42"/>
      <c r="C59" s="4"/>
      <c r="D59" s="242"/>
      <c r="E59" s="242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58">
        <f t="shared" si="0"/>
        <v>0</v>
      </c>
    </row>
    <row r="60" spans="1:19" x14ac:dyDescent="0.2">
      <c r="A60" s="42"/>
      <c r="B60" s="243"/>
      <c r="C60" s="268"/>
      <c r="D60" s="242"/>
      <c r="E60" s="242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58">
        <f t="shared" si="0"/>
        <v>0</v>
      </c>
    </row>
    <row r="61" spans="1:19" x14ac:dyDescent="0.2">
      <c r="A61" s="42"/>
      <c r="B61" s="243"/>
      <c r="C61" s="268"/>
      <c r="D61" s="242"/>
      <c r="E61" s="242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58">
        <f t="shared" si="0"/>
        <v>0</v>
      </c>
    </row>
    <row r="62" spans="1:19" x14ac:dyDescent="0.2">
      <c r="A62" s="42"/>
      <c r="B62" s="243"/>
      <c r="C62" s="268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19" x14ac:dyDescent="0.2">
      <c r="A63" s="42"/>
      <c r="C63" s="4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A64" s="42"/>
      <c r="B64" s="243"/>
      <c r="C64" s="268"/>
      <c r="D64" s="242"/>
      <c r="E64" s="242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1:19" x14ac:dyDescent="0.2">
      <c r="A65" s="42"/>
      <c r="B65" s="243"/>
      <c r="C65" s="268"/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1:19" x14ac:dyDescent="0.2">
      <c r="A66" s="42"/>
      <c r="B66" s="243"/>
      <c r="C66" s="268"/>
      <c r="D66" s="242"/>
      <c r="E66" s="24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1:19" x14ac:dyDescent="0.2">
      <c r="D67" s="242"/>
      <c r="E67" s="251">
        <f>SUM(D11:D66)</f>
        <v>0</v>
      </c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1:19" x14ac:dyDescent="0.2"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1:19" x14ac:dyDescent="0.2"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1:19" x14ac:dyDescent="0.2"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1:19" x14ac:dyDescent="0.2"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1:19" x14ac:dyDescent="0.2"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1:19" x14ac:dyDescent="0.2">
      <c r="D73" s="242"/>
      <c r="E73" s="242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65"/>
      <c r="S73" s="258">
        <f t="shared" si="0"/>
        <v>0</v>
      </c>
    </row>
    <row r="74" spans="1:19" x14ac:dyDescent="0.2">
      <c r="D74" s="242"/>
      <c r="E74" s="242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65"/>
      <c r="S74" s="258">
        <f t="shared" si="0"/>
        <v>0</v>
      </c>
    </row>
    <row r="75" spans="1:19" x14ac:dyDescent="0.2">
      <c r="D75" s="242"/>
      <c r="E75" s="242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65"/>
      <c r="S75" s="258">
        <f t="shared" si="0"/>
        <v>0</v>
      </c>
    </row>
    <row r="76" spans="1:19" x14ac:dyDescent="0.2">
      <c r="D76" s="242"/>
      <c r="E76" s="242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58">
        <f t="shared" ref="S76" si="1">SUM(F76:R76)</f>
        <v>0</v>
      </c>
    </row>
    <row r="77" spans="1:19" x14ac:dyDescent="0.2">
      <c r="D77" s="242"/>
      <c r="E77" s="242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55"/>
    </row>
    <row r="78" spans="1:19" x14ac:dyDescent="0.2">
      <c r="D78" s="242"/>
      <c r="E78" s="242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</row>
    <row r="79" spans="1:19" x14ac:dyDescent="0.2">
      <c r="D79" s="242"/>
      <c r="E79" s="242"/>
      <c r="F79" s="258">
        <f t="shared" ref="F79:R79" si="2">SUM(F11:F78)</f>
        <v>0</v>
      </c>
      <c r="G79" s="258">
        <f t="shared" si="2"/>
        <v>0</v>
      </c>
      <c r="H79" s="258">
        <f t="shared" si="2"/>
        <v>0</v>
      </c>
      <c r="I79" s="258">
        <f t="shared" si="2"/>
        <v>0</v>
      </c>
      <c r="J79" s="258">
        <f t="shared" si="2"/>
        <v>0</v>
      </c>
      <c r="K79" s="258">
        <f t="shared" si="2"/>
        <v>0</v>
      </c>
      <c r="L79" s="258">
        <f t="shared" si="2"/>
        <v>0</v>
      </c>
      <c r="M79" s="258">
        <f t="shared" si="2"/>
        <v>0</v>
      </c>
      <c r="N79" s="258">
        <f t="shared" si="2"/>
        <v>0</v>
      </c>
      <c r="O79" s="258">
        <f t="shared" si="2"/>
        <v>0</v>
      </c>
      <c r="P79" s="258">
        <f t="shared" si="2"/>
        <v>0</v>
      </c>
      <c r="Q79" s="258">
        <f t="shared" si="2"/>
        <v>0</v>
      </c>
      <c r="R79" s="258">
        <f t="shared" si="2"/>
        <v>0</v>
      </c>
      <c r="S79" s="258"/>
    </row>
    <row r="80" spans="1:19" x14ac:dyDescent="0.2">
      <c r="D80" s="242"/>
      <c r="E80" s="242"/>
    </row>
    <row r="81" spans="4:5" x14ac:dyDescent="0.2">
      <c r="D81" s="242"/>
      <c r="E81" s="242"/>
    </row>
    <row r="82" spans="4:5" x14ac:dyDescent="0.2">
      <c r="D82" s="242"/>
      <c r="E82" s="242"/>
    </row>
    <row r="83" spans="4:5" x14ac:dyDescent="0.2">
      <c r="D83" s="242"/>
      <c r="E83" s="242"/>
    </row>
    <row r="84" spans="4:5" x14ac:dyDescent="0.2">
      <c r="D84" s="242"/>
      <c r="E84" s="242"/>
    </row>
    <row r="85" spans="4:5" x14ac:dyDescent="0.2">
      <c r="D85" s="242"/>
      <c r="E85" s="242"/>
    </row>
    <row r="86" spans="4:5" x14ac:dyDescent="0.2">
      <c r="D86" s="242"/>
      <c r="E86" s="242"/>
    </row>
    <row r="87" spans="4:5" x14ac:dyDescent="0.2">
      <c r="D87" s="242"/>
      <c r="E87" s="242"/>
    </row>
    <row r="88" spans="4:5" x14ac:dyDescent="0.2">
      <c r="D88" s="242"/>
      <c r="E88" s="242"/>
    </row>
    <row r="89" spans="4:5" x14ac:dyDescent="0.2">
      <c r="D89" s="242"/>
      <c r="E89" s="242"/>
    </row>
    <row r="90" spans="4:5" x14ac:dyDescent="0.2">
      <c r="D90" s="242"/>
      <c r="E90" s="242"/>
    </row>
    <row r="91" spans="4:5" x14ac:dyDescent="0.2">
      <c r="D91" s="242"/>
      <c r="E91" s="242"/>
    </row>
    <row r="92" spans="4:5" x14ac:dyDescent="0.2">
      <c r="D92" s="242"/>
      <c r="E92" s="242"/>
    </row>
    <row r="93" spans="4:5" x14ac:dyDescent="0.2">
      <c r="D93" s="242"/>
      <c r="E93" s="242"/>
    </row>
    <row r="94" spans="4:5" x14ac:dyDescent="0.2">
      <c r="D94" s="242"/>
      <c r="E94" s="242"/>
    </row>
    <row r="95" spans="4:5" x14ac:dyDescent="0.2">
      <c r="D95" s="242"/>
      <c r="E95" s="242"/>
    </row>
    <row r="96" spans="4:5" x14ac:dyDescent="0.2">
      <c r="D96" s="242"/>
      <c r="E96" s="242"/>
    </row>
    <row r="97" spans="4:5" x14ac:dyDescent="0.2">
      <c r="D97" s="242"/>
      <c r="E97" s="242"/>
    </row>
    <row r="98" spans="4:5" x14ac:dyDescent="0.2">
      <c r="D98" s="242"/>
      <c r="E98" s="242"/>
    </row>
    <row r="99" spans="4:5" x14ac:dyDescent="0.2">
      <c r="D99" s="242"/>
      <c r="E99" s="242"/>
    </row>
    <row r="100" spans="4:5" x14ac:dyDescent="0.2">
      <c r="D100" s="242"/>
      <c r="E100" s="242"/>
    </row>
    <row r="101" spans="4:5" x14ac:dyDescent="0.2">
      <c r="D101" s="242"/>
      <c r="E101" s="242"/>
    </row>
    <row r="102" spans="4:5" x14ac:dyDescent="0.2">
      <c r="D102" s="242"/>
      <c r="E102" s="242"/>
    </row>
    <row r="103" spans="4:5" x14ac:dyDescent="0.2">
      <c r="D103" s="242"/>
      <c r="E103" s="242"/>
    </row>
    <row r="104" spans="4:5" x14ac:dyDescent="0.2">
      <c r="D104" s="242"/>
      <c r="E104" s="242"/>
    </row>
    <row r="105" spans="4:5" x14ac:dyDescent="0.2">
      <c r="D105" s="242"/>
      <c r="E105" s="242"/>
    </row>
    <row r="106" spans="4:5" x14ac:dyDescent="0.2">
      <c r="D106" s="242"/>
      <c r="E106" s="242"/>
    </row>
    <row r="107" spans="4:5" x14ac:dyDescent="0.2">
      <c r="D107" s="242"/>
      <c r="E107" s="242"/>
    </row>
    <row r="108" spans="4:5" x14ac:dyDescent="0.2">
      <c r="D108" s="242"/>
      <c r="E108" s="242"/>
    </row>
    <row r="109" spans="4:5" x14ac:dyDescent="0.2">
      <c r="D109" s="242"/>
      <c r="E109" s="242"/>
    </row>
    <row r="110" spans="4:5" x14ac:dyDescent="0.2">
      <c r="D110" s="242"/>
      <c r="E110" s="242"/>
    </row>
    <row r="111" spans="4:5" x14ac:dyDescent="0.2">
      <c r="D111" s="242"/>
      <c r="E111" s="242"/>
    </row>
    <row r="112" spans="4:5" x14ac:dyDescent="0.2">
      <c r="D112" s="242"/>
      <c r="E112" s="242"/>
    </row>
    <row r="113" spans="4:5" x14ac:dyDescent="0.2">
      <c r="D113" s="242"/>
      <c r="E113" s="242"/>
    </row>
    <row r="114" spans="4:5" x14ac:dyDescent="0.2">
      <c r="D114" s="242"/>
      <c r="E114" s="242"/>
    </row>
    <row r="115" spans="4:5" x14ac:dyDescent="0.2">
      <c r="D115" s="242"/>
      <c r="E115" s="242"/>
    </row>
    <row r="116" spans="4:5" x14ac:dyDescent="0.2">
      <c r="D116" s="242"/>
      <c r="E116" s="242"/>
    </row>
    <row r="117" spans="4:5" x14ac:dyDescent="0.2">
      <c r="D117" s="242"/>
      <c r="E117" s="242"/>
    </row>
    <row r="118" spans="4:5" x14ac:dyDescent="0.2">
      <c r="D118" s="242"/>
      <c r="E118" s="242"/>
    </row>
    <row r="119" spans="4:5" x14ac:dyDescent="0.2">
      <c r="D119" s="242"/>
      <c r="E119" s="242"/>
    </row>
    <row r="120" spans="4:5" x14ac:dyDescent="0.2">
      <c r="D120" s="242"/>
      <c r="E120" s="242"/>
    </row>
    <row r="121" spans="4:5" x14ac:dyDescent="0.2">
      <c r="D121" s="242"/>
      <c r="E121" s="242"/>
    </row>
    <row r="122" spans="4:5" x14ac:dyDescent="0.2">
      <c r="D122" s="242"/>
      <c r="E122" s="242"/>
    </row>
    <row r="123" spans="4:5" x14ac:dyDescent="0.2">
      <c r="D123" s="242"/>
      <c r="E123" s="242"/>
    </row>
    <row r="124" spans="4:5" x14ac:dyDescent="0.2">
      <c r="D124" s="242"/>
      <c r="E124" s="242"/>
    </row>
    <row r="125" spans="4:5" x14ac:dyDescent="0.2">
      <c r="D125" s="242"/>
      <c r="E125" s="242"/>
    </row>
    <row r="126" spans="4:5" x14ac:dyDescent="0.2">
      <c r="D126" s="242"/>
      <c r="E126" s="242"/>
    </row>
    <row r="127" spans="4:5" x14ac:dyDescent="0.2">
      <c r="D127" s="242"/>
      <c r="E127" s="242"/>
    </row>
    <row r="128" spans="4:5" x14ac:dyDescent="0.2">
      <c r="D128" s="242"/>
      <c r="E128" s="242"/>
    </row>
    <row r="129" spans="4:5" x14ac:dyDescent="0.2">
      <c r="D129" s="242"/>
      <c r="E129" s="242"/>
    </row>
    <row r="206" spans="4:4" x14ac:dyDescent="0.2">
      <c r="D206" t="s">
        <v>169</v>
      </c>
    </row>
  </sheetData>
  <sortState ref="A3:V7">
    <sortCondition ref="A7"/>
  </sortState>
  <mergeCells count="2">
    <mergeCell ref="A2:D2"/>
    <mergeCell ref="A10:D10"/>
  </mergeCells>
  <pageMargins left="0" right="0" top="0" bottom="0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229"/>
  <sheetViews>
    <sheetView workbookViewId="0">
      <selection activeCell="T1" sqref="T1:V1048576"/>
    </sheetView>
  </sheetViews>
  <sheetFormatPr defaultRowHeight="12.75" x14ac:dyDescent="0.2"/>
  <cols>
    <col min="1" max="1" width="10.140625" bestFit="1" customWidth="1"/>
    <col min="2" max="2" width="21.5703125" bestFit="1" customWidth="1"/>
    <col min="3" max="3" width="3.140625" customWidth="1"/>
    <col min="4" max="4" width="9.7109375" bestFit="1" customWidth="1"/>
    <col min="5" max="5" width="10.5703125" customWidth="1"/>
  </cols>
  <sheetData>
    <row r="1" spans="1:20" x14ac:dyDescent="0.2">
      <c r="A1" s="241" t="s">
        <v>179</v>
      </c>
      <c r="B1" s="193"/>
      <c r="C1" s="193"/>
      <c r="D1" s="252" t="s">
        <v>167</v>
      </c>
      <c r="E1" s="253">
        <f>(E9-E85)</f>
        <v>0</v>
      </c>
    </row>
    <row r="2" spans="1:20" x14ac:dyDescent="0.2">
      <c r="A2" s="291" t="s">
        <v>165</v>
      </c>
      <c r="B2" s="291"/>
      <c r="C2" s="291"/>
      <c r="D2" s="291"/>
    </row>
    <row r="3" spans="1:20" x14ac:dyDescent="0.2">
      <c r="A3" s="247"/>
      <c r="B3" s="248"/>
      <c r="C3" s="248"/>
      <c r="D3" s="249"/>
    </row>
    <row r="4" spans="1:20" x14ac:dyDescent="0.2">
      <c r="A4" s="247"/>
      <c r="B4" s="248"/>
      <c r="C4" s="248"/>
      <c r="D4" s="249"/>
    </row>
    <row r="5" spans="1:20" x14ac:dyDescent="0.2">
      <c r="A5" s="247"/>
      <c r="B5" s="248"/>
      <c r="C5" s="248"/>
      <c r="D5" s="249"/>
    </row>
    <row r="6" spans="1:20" x14ac:dyDescent="0.2">
      <c r="A6" s="247"/>
      <c r="B6" s="248"/>
      <c r="C6" s="248"/>
      <c r="D6" s="249"/>
    </row>
    <row r="7" spans="1:20" x14ac:dyDescent="0.2">
      <c r="A7" s="247"/>
      <c r="B7" s="248"/>
      <c r="C7" s="248"/>
      <c r="D7" s="249"/>
    </row>
    <row r="8" spans="1:20" x14ac:dyDescent="0.2">
      <c r="A8" s="247"/>
      <c r="B8" s="248"/>
      <c r="C8" s="248"/>
      <c r="D8" s="249"/>
    </row>
    <row r="9" spans="1:20" x14ac:dyDescent="0.2">
      <c r="A9" s="247"/>
      <c r="B9" s="248"/>
      <c r="C9" s="248"/>
      <c r="D9" s="249"/>
      <c r="E9" s="250">
        <f>SUM(D3:D9)</f>
        <v>0</v>
      </c>
    </row>
    <row r="10" spans="1:20" x14ac:dyDescent="0.2">
      <c r="A10" s="247"/>
      <c r="B10" s="248"/>
      <c r="C10" s="248"/>
      <c r="D10" s="249"/>
    </row>
    <row r="11" spans="1:20" x14ac:dyDescent="0.2">
      <c r="A11" s="292" t="s">
        <v>166</v>
      </c>
      <c r="B11" s="292"/>
      <c r="C11" s="292"/>
      <c r="D11" s="292"/>
      <c r="E11" s="242"/>
      <c r="F11" s="255" t="s">
        <v>157</v>
      </c>
      <c r="G11" s="255" t="s">
        <v>158</v>
      </c>
      <c r="H11" s="255" t="s">
        <v>160</v>
      </c>
      <c r="I11" s="255" t="s">
        <v>155</v>
      </c>
      <c r="J11" s="255" t="s">
        <v>184</v>
      </c>
      <c r="K11" s="255" t="s">
        <v>161</v>
      </c>
      <c r="L11" s="255" t="s">
        <v>185</v>
      </c>
      <c r="M11" s="255" t="s">
        <v>162</v>
      </c>
      <c r="N11" s="255" t="s">
        <v>163</v>
      </c>
      <c r="O11" s="255" t="s">
        <v>156</v>
      </c>
      <c r="P11" s="255" t="s">
        <v>159</v>
      </c>
      <c r="Q11" s="255" t="s">
        <v>164</v>
      </c>
      <c r="R11" s="255" t="s">
        <v>186</v>
      </c>
      <c r="S11" s="255"/>
    </row>
    <row r="12" spans="1:20" x14ac:dyDescent="0.2">
      <c r="A12" s="42"/>
      <c r="D12" s="242"/>
      <c r="E12" s="242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>SUM(F12:R12)</f>
        <v>0</v>
      </c>
      <c r="T12" s="242"/>
    </row>
    <row r="13" spans="1:20" x14ac:dyDescent="0.2">
      <c r="A13" s="244"/>
      <c r="B13" s="245"/>
      <c r="C13" s="267"/>
      <c r="D13" s="246"/>
      <c r="E13" s="246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ref="S13:S76" si="0">SUM(F13:R13)</f>
        <v>0</v>
      </c>
      <c r="T13" s="242"/>
    </row>
    <row r="14" spans="1:20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  <c r="T14" s="242"/>
    </row>
    <row r="15" spans="1:20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  <c r="T15" s="242"/>
    </row>
    <row r="16" spans="1:20" x14ac:dyDescent="0.2">
      <c r="A16" s="42"/>
      <c r="B16" s="243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</row>
    <row r="17" spans="1:20" x14ac:dyDescent="0.2">
      <c r="A17" s="42"/>
      <c r="B17" s="243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</row>
    <row r="18" spans="1:20" x14ac:dyDescent="0.2">
      <c r="A18" s="42"/>
      <c r="B18" s="243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</row>
    <row r="19" spans="1:20" x14ac:dyDescent="0.2">
      <c r="A19" s="42"/>
      <c r="B19" s="243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  <c r="T19" s="242"/>
    </row>
    <row r="20" spans="1:20" x14ac:dyDescent="0.2">
      <c r="A20" s="42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  <c r="T20" s="242"/>
    </row>
    <row r="21" spans="1:20" x14ac:dyDescent="0.2">
      <c r="A21" s="42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  <c r="T21" s="242"/>
    </row>
    <row r="22" spans="1:20" x14ac:dyDescent="0.2">
      <c r="A22" s="4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  <c r="T22" s="242"/>
    </row>
    <row r="23" spans="1:20" x14ac:dyDescent="0.2">
      <c r="A23" s="42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  <c r="T23" s="242"/>
    </row>
    <row r="24" spans="1:20" x14ac:dyDescent="0.2">
      <c r="A24" s="42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  <c r="T24" s="242"/>
    </row>
    <row r="25" spans="1:20" x14ac:dyDescent="0.2">
      <c r="A25" s="42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</row>
    <row r="26" spans="1:20" x14ac:dyDescent="0.2">
      <c r="A26" s="42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  <c r="T26" s="242"/>
    </row>
    <row r="27" spans="1:20" x14ac:dyDescent="0.2">
      <c r="A27" s="42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  <c r="T27" s="242"/>
    </row>
    <row r="28" spans="1:20" x14ac:dyDescent="0.2">
      <c r="A28" s="42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</row>
    <row r="29" spans="1:20" x14ac:dyDescent="0.2">
      <c r="A29" s="42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  <c r="T29" s="242"/>
    </row>
    <row r="30" spans="1:20" x14ac:dyDescent="0.2">
      <c r="A30" s="42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  <c r="T30" s="242"/>
    </row>
    <row r="31" spans="1:20" x14ac:dyDescent="0.2">
      <c r="A31" s="42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  <c r="T31" s="242"/>
    </row>
    <row r="32" spans="1:20" x14ac:dyDescent="0.2">
      <c r="A32" s="4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  <c r="T32" s="242"/>
    </row>
    <row r="33" spans="1:20" x14ac:dyDescent="0.2">
      <c r="A33" s="42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  <c r="T33" s="242"/>
    </row>
    <row r="34" spans="1:20" x14ac:dyDescent="0.2">
      <c r="A34" s="42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</row>
    <row r="35" spans="1:20" x14ac:dyDescent="0.2">
      <c r="A35" s="42"/>
      <c r="B35" s="243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  <c r="T35" s="242"/>
    </row>
    <row r="36" spans="1:20" x14ac:dyDescent="0.2">
      <c r="A36" s="42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  <c r="T36" s="242"/>
    </row>
    <row r="37" spans="1:20" x14ac:dyDescent="0.2">
      <c r="A37" s="42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20" x14ac:dyDescent="0.2">
      <c r="A38" s="42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  <c r="T38" s="242"/>
    </row>
    <row r="39" spans="1:20" x14ac:dyDescent="0.2">
      <c r="A39" s="42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20" x14ac:dyDescent="0.2">
      <c r="A40" s="42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</row>
    <row r="41" spans="1:20" x14ac:dyDescent="0.2">
      <c r="A41" s="42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</row>
    <row r="42" spans="1:20" x14ac:dyDescent="0.2">
      <c r="A42" s="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20" x14ac:dyDescent="0.2">
      <c r="A43" s="42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20" x14ac:dyDescent="0.2">
      <c r="A44" s="42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  <c r="T44" s="242"/>
    </row>
    <row r="45" spans="1:20" x14ac:dyDescent="0.2">
      <c r="A45" s="42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20" x14ac:dyDescent="0.2">
      <c r="A46" s="42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20" x14ac:dyDescent="0.2">
      <c r="A47" s="42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</row>
    <row r="48" spans="1:20" x14ac:dyDescent="0.2">
      <c r="A48" s="42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42"/>
      <c r="C49" s="4"/>
      <c r="D49" s="242"/>
      <c r="E49" s="242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42"/>
      <c r="C50" s="4"/>
      <c r="D50" s="242"/>
      <c r="E50" s="242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42"/>
      <c r="C51" s="4"/>
      <c r="D51" s="242"/>
      <c r="E51" s="242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42"/>
      <c r="B52" s="243"/>
      <c r="C52" s="4"/>
      <c r="D52" s="242"/>
      <c r="E52" s="242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244"/>
      <c r="B53" s="245"/>
      <c r="C53" s="267"/>
      <c r="D53" s="242"/>
      <c r="E53" s="246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244"/>
      <c r="B54" s="245"/>
      <c r="C54" s="267"/>
      <c r="D54" s="242"/>
      <c r="E54" s="246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C55" s="4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19" x14ac:dyDescent="0.2">
      <c r="A56" s="42"/>
      <c r="C56" s="4"/>
      <c r="D56" s="242"/>
      <c r="E56" s="242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65"/>
      <c r="S56" s="258">
        <f t="shared" si="0"/>
        <v>0</v>
      </c>
    </row>
    <row r="57" spans="1:19" x14ac:dyDescent="0.2">
      <c r="A57" s="42"/>
      <c r="C57" s="4"/>
      <c r="D57" s="242"/>
      <c r="E57" s="242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65"/>
      <c r="S57" s="258">
        <f t="shared" si="0"/>
        <v>0</v>
      </c>
    </row>
    <row r="58" spans="1:19" x14ac:dyDescent="0.2">
      <c r="A58" s="42"/>
      <c r="B58" s="243"/>
      <c r="C58" s="268"/>
      <c r="D58" s="242"/>
      <c r="E58" s="242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65"/>
      <c r="S58" s="258">
        <f t="shared" si="0"/>
        <v>0</v>
      </c>
    </row>
    <row r="59" spans="1:19" x14ac:dyDescent="0.2">
      <c r="A59" s="42"/>
      <c r="B59" s="243"/>
      <c r="C59" s="268"/>
      <c r="D59" s="242"/>
      <c r="E59" s="242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65"/>
      <c r="S59" s="258">
        <f t="shared" si="0"/>
        <v>0</v>
      </c>
    </row>
    <row r="60" spans="1:19" x14ac:dyDescent="0.2">
      <c r="A60" s="42"/>
      <c r="C60" s="4"/>
      <c r="D60" s="242"/>
      <c r="E60" s="242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58">
        <f t="shared" si="0"/>
        <v>0</v>
      </c>
    </row>
    <row r="61" spans="1:19" x14ac:dyDescent="0.2">
      <c r="A61" s="42"/>
      <c r="B61" s="243"/>
      <c r="C61" s="268"/>
      <c r="D61" s="242"/>
      <c r="E61" s="242"/>
      <c r="F61" s="265"/>
      <c r="G61" s="265"/>
      <c r="H61" s="265"/>
      <c r="I61" s="265"/>
      <c r="J61" s="265"/>
      <c r="K61" s="265"/>
      <c r="L61" s="265"/>
      <c r="M61" s="265"/>
      <c r="N61" s="265"/>
      <c r="O61" s="265"/>
      <c r="P61" s="265"/>
      <c r="Q61" s="265"/>
      <c r="R61" s="265"/>
      <c r="S61" s="258">
        <f t="shared" si="0"/>
        <v>0</v>
      </c>
    </row>
    <row r="62" spans="1:19" x14ac:dyDescent="0.2">
      <c r="A62" s="42"/>
      <c r="B62" s="243"/>
      <c r="C62" s="268"/>
      <c r="D62" s="242"/>
      <c r="E62" s="242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58">
        <f t="shared" si="0"/>
        <v>0</v>
      </c>
    </row>
    <row r="63" spans="1:19" x14ac:dyDescent="0.2">
      <c r="A63" s="42"/>
      <c r="B63" s="243"/>
      <c r="C63" s="268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A64" s="42"/>
      <c r="C64" s="4"/>
      <c r="D64" s="242"/>
      <c r="E64" s="242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1:19" x14ac:dyDescent="0.2">
      <c r="A65" s="42"/>
      <c r="B65" s="243"/>
      <c r="C65" s="268"/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1:19" x14ac:dyDescent="0.2">
      <c r="A66" s="42"/>
      <c r="B66" s="243"/>
      <c r="C66" s="268"/>
      <c r="D66" s="242"/>
      <c r="E66" s="24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1:19" x14ac:dyDescent="0.2">
      <c r="A67" s="42"/>
      <c r="B67" s="243"/>
      <c r="C67" s="268"/>
      <c r="D67" s="242"/>
      <c r="E67" s="242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1:19" x14ac:dyDescent="0.2">
      <c r="D68" s="242"/>
      <c r="E68" s="251">
        <f>SUM(D12:D67)</f>
        <v>0</v>
      </c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1:19" x14ac:dyDescent="0.2"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1:19" x14ac:dyDescent="0.2"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1:19" x14ac:dyDescent="0.2"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1:19" x14ac:dyDescent="0.2"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1:19" x14ac:dyDescent="0.2">
      <c r="D73" s="242"/>
      <c r="E73" s="242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65"/>
      <c r="S73" s="258">
        <f t="shared" si="0"/>
        <v>0</v>
      </c>
    </row>
    <row r="74" spans="1:19" x14ac:dyDescent="0.2">
      <c r="D74" s="242"/>
      <c r="E74" s="242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65"/>
      <c r="S74" s="258">
        <f t="shared" si="0"/>
        <v>0</v>
      </c>
    </row>
    <row r="75" spans="1:19" x14ac:dyDescent="0.2">
      <c r="D75" s="242"/>
      <c r="E75" s="242"/>
      <c r="F75" s="259"/>
      <c r="G75" s="259"/>
      <c r="H75" s="259"/>
      <c r="I75" s="259"/>
      <c r="J75" s="259"/>
      <c r="K75" s="259"/>
      <c r="L75" s="259"/>
      <c r="M75" s="259"/>
      <c r="N75" s="259"/>
      <c r="O75" s="259"/>
      <c r="P75" s="259"/>
      <c r="Q75" s="259"/>
      <c r="R75" s="265"/>
      <c r="S75" s="258">
        <f t="shared" si="0"/>
        <v>0</v>
      </c>
    </row>
    <row r="76" spans="1:19" x14ac:dyDescent="0.2">
      <c r="D76" s="242"/>
      <c r="E76" s="242"/>
      <c r="F76" s="259"/>
      <c r="G76" s="259"/>
      <c r="H76" s="259"/>
      <c r="I76" s="259"/>
      <c r="J76" s="259"/>
      <c r="K76" s="259"/>
      <c r="L76" s="259"/>
      <c r="M76" s="259"/>
      <c r="N76" s="259"/>
      <c r="O76" s="259"/>
      <c r="P76" s="259"/>
      <c r="Q76" s="259"/>
      <c r="R76" s="265"/>
      <c r="S76" s="258">
        <f t="shared" si="0"/>
        <v>0</v>
      </c>
    </row>
    <row r="77" spans="1:19" x14ac:dyDescent="0.2">
      <c r="D77" s="242"/>
      <c r="E77" s="242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58">
        <f t="shared" ref="S77" si="1">SUM(F77:R77)</f>
        <v>0</v>
      </c>
    </row>
    <row r="78" spans="1:19" x14ac:dyDescent="0.2">
      <c r="D78" s="242"/>
      <c r="E78" s="242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55"/>
    </row>
    <row r="79" spans="1:19" x14ac:dyDescent="0.2">
      <c r="D79" s="242"/>
      <c r="E79" s="242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</row>
    <row r="80" spans="1:19" x14ac:dyDescent="0.2">
      <c r="D80" s="242"/>
      <c r="E80" s="242"/>
      <c r="F80" s="258">
        <f t="shared" ref="F80:R80" si="2">SUM(F12:F79)</f>
        <v>0</v>
      </c>
      <c r="G80" s="258">
        <f t="shared" si="2"/>
        <v>0</v>
      </c>
      <c r="H80" s="258">
        <f t="shared" si="2"/>
        <v>0</v>
      </c>
      <c r="I80" s="258">
        <f t="shared" si="2"/>
        <v>0</v>
      </c>
      <c r="J80" s="258">
        <f t="shared" si="2"/>
        <v>0</v>
      </c>
      <c r="K80" s="258">
        <f t="shared" si="2"/>
        <v>0</v>
      </c>
      <c r="L80" s="258">
        <f t="shared" si="2"/>
        <v>0</v>
      </c>
      <c r="M80" s="258">
        <f t="shared" si="2"/>
        <v>0</v>
      </c>
      <c r="N80" s="258">
        <f t="shared" si="2"/>
        <v>0</v>
      </c>
      <c r="O80" s="258">
        <f t="shared" si="2"/>
        <v>0</v>
      </c>
      <c r="P80" s="258">
        <f t="shared" si="2"/>
        <v>0</v>
      </c>
      <c r="Q80" s="258">
        <f t="shared" si="2"/>
        <v>0</v>
      </c>
      <c r="R80" s="258">
        <f t="shared" si="2"/>
        <v>0</v>
      </c>
      <c r="S80" s="258"/>
    </row>
    <row r="81" spans="4:5" x14ac:dyDescent="0.2">
      <c r="D81" s="242"/>
      <c r="E81" s="242"/>
    </row>
    <row r="82" spans="4:5" x14ac:dyDescent="0.2">
      <c r="D82" s="242"/>
      <c r="E82" s="242"/>
    </row>
    <row r="83" spans="4:5" x14ac:dyDescent="0.2">
      <c r="D83" s="242"/>
      <c r="E83" s="242"/>
    </row>
    <row r="84" spans="4:5" x14ac:dyDescent="0.2">
      <c r="D84" s="242"/>
      <c r="E84" s="242"/>
    </row>
    <row r="85" spans="4:5" x14ac:dyDescent="0.2">
      <c r="D85" s="242"/>
      <c r="E85" s="242"/>
    </row>
    <row r="86" spans="4:5" x14ac:dyDescent="0.2">
      <c r="D86" s="242"/>
      <c r="E86" s="242"/>
    </row>
    <row r="87" spans="4:5" x14ac:dyDescent="0.2">
      <c r="D87" s="242"/>
      <c r="E87" s="242"/>
    </row>
    <row r="88" spans="4:5" x14ac:dyDescent="0.2">
      <c r="D88" s="242"/>
      <c r="E88" s="242"/>
    </row>
    <row r="89" spans="4:5" x14ac:dyDescent="0.2">
      <c r="D89" s="242"/>
      <c r="E89" s="242"/>
    </row>
    <row r="90" spans="4:5" x14ac:dyDescent="0.2">
      <c r="D90" s="242"/>
      <c r="E90" s="242"/>
    </row>
    <row r="91" spans="4:5" x14ac:dyDescent="0.2">
      <c r="D91" s="242"/>
      <c r="E91" s="242"/>
    </row>
    <row r="92" spans="4:5" x14ac:dyDescent="0.2">
      <c r="D92" s="242"/>
      <c r="E92" s="242"/>
    </row>
    <row r="93" spans="4:5" x14ac:dyDescent="0.2">
      <c r="D93" s="242"/>
      <c r="E93" s="242"/>
    </row>
    <row r="94" spans="4:5" x14ac:dyDescent="0.2">
      <c r="D94" s="242"/>
      <c r="E94" s="242"/>
    </row>
    <row r="95" spans="4:5" x14ac:dyDescent="0.2">
      <c r="D95" s="242"/>
      <c r="E95" s="242"/>
    </row>
    <row r="96" spans="4:5" x14ac:dyDescent="0.2">
      <c r="D96" s="242"/>
      <c r="E96" s="242"/>
    </row>
    <row r="97" spans="4:5" x14ac:dyDescent="0.2">
      <c r="D97" s="242"/>
      <c r="E97" s="242"/>
    </row>
    <row r="98" spans="4:5" x14ac:dyDescent="0.2">
      <c r="D98" s="242"/>
      <c r="E98" s="242"/>
    </row>
    <row r="99" spans="4:5" x14ac:dyDescent="0.2">
      <c r="D99" s="242"/>
      <c r="E99" s="242"/>
    </row>
    <row r="100" spans="4:5" x14ac:dyDescent="0.2">
      <c r="D100" s="242"/>
      <c r="E100" s="242"/>
    </row>
    <row r="101" spans="4:5" x14ac:dyDescent="0.2">
      <c r="D101" s="242"/>
      <c r="E101" s="242"/>
    </row>
    <row r="102" spans="4:5" x14ac:dyDescent="0.2">
      <c r="D102" s="242"/>
      <c r="E102" s="242"/>
    </row>
    <row r="103" spans="4:5" x14ac:dyDescent="0.2">
      <c r="D103" s="242"/>
      <c r="E103" s="242"/>
    </row>
    <row r="104" spans="4:5" x14ac:dyDescent="0.2">
      <c r="D104" s="242"/>
      <c r="E104" s="242"/>
    </row>
    <row r="105" spans="4:5" x14ac:dyDescent="0.2">
      <c r="D105" s="242"/>
      <c r="E105" s="242"/>
    </row>
    <row r="106" spans="4:5" x14ac:dyDescent="0.2">
      <c r="D106" s="242"/>
      <c r="E106" s="242"/>
    </row>
    <row r="107" spans="4:5" x14ac:dyDescent="0.2">
      <c r="D107" s="242"/>
      <c r="E107" s="242"/>
    </row>
    <row r="108" spans="4:5" x14ac:dyDescent="0.2">
      <c r="D108" s="242"/>
      <c r="E108" s="242"/>
    </row>
    <row r="109" spans="4:5" x14ac:dyDescent="0.2">
      <c r="D109" s="242"/>
      <c r="E109" s="242"/>
    </row>
    <row r="110" spans="4:5" x14ac:dyDescent="0.2">
      <c r="D110" s="242"/>
      <c r="E110" s="242"/>
    </row>
    <row r="111" spans="4:5" x14ac:dyDescent="0.2">
      <c r="D111" s="242"/>
      <c r="E111" s="242"/>
    </row>
    <row r="112" spans="4:5" x14ac:dyDescent="0.2">
      <c r="D112" s="242"/>
      <c r="E112" s="242"/>
    </row>
    <row r="113" spans="4:5" x14ac:dyDescent="0.2">
      <c r="D113" s="242"/>
      <c r="E113" s="242"/>
    </row>
    <row r="114" spans="4:5" x14ac:dyDescent="0.2">
      <c r="D114" s="242"/>
      <c r="E114" s="242"/>
    </row>
    <row r="115" spans="4:5" x14ac:dyDescent="0.2">
      <c r="D115" s="242"/>
      <c r="E115" s="242"/>
    </row>
    <row r="116" spans="4:5" x14ac:dyDescent="0.2">
      <c r="D116" s="242"/>
      <c r="E116" s="242"/>
    </row>
    <row r="117" spans="4:5" x14ac:dyDescent="0.2">
      <c r="D117" s="242"/>
      <c r="E117" s="242"/>
    </row>
    <row r="118" spans="4:5" x14ac:dyDescent="0.2">
      <c r="D118" s="242"/>
      <c r="E118" s="242"/>
    </row>
    <row r="119" spans="4:5" x14ac:dyDescent="0.2">
      <c r="D119" s="242"/>
      <c r="E119" s="242"/>
    </row>
    <row r="120" spans="4:5" x14ac:dyDescent="0.2">
      <c r="D120" s="242"/>
      <c r="E120" s="242"/>
    </row>
    <row r="121" spans="4:5" x14ac:dyDescent="0.2">
      <c r="D121" s="242"/>
      <c r="E121" s="242"/>
    </row>
    <row r="122" spans="4:5" x14ac:dyDescent="0.2">
      <c r="D122" s="242"/>
      <c r="E122" s="242"/>
    </row>
    <row r="123" spans="4:5" x14ac:dyDescent="0.2">
      <c r="D123" s="242"/>
      <c r="E123" s="242"/>
    </row>
    <row r="124" spans="4:5" x14ac:dyDescent="0.2">
      <c r="D124" s="242"/>
      <c r="E124" s="242"/>
    </row>
    <row r="125" spans="4:5" x14ac:dyDescent="0.2">
      <c r="D125" s="242"/>
      <c r="E125" s="242"/>
    </row>
    <row r="126" spans="4:5" x14ac:dyDescent="0.2">
      <c r="D126" s="242"/>
      <c r="E126" s="242"/>
    </row>
    <row r="127" spans="4:5" x14ac:dyDescent="0.2">
      <c r="D127" s="242"/>
      <c r="E127" s="242"/>
    </row>
    <row r="128" spans="4:5" x14ac:dyDescent="0.2">
      <c r="D128" s="242"/>
      <c r="E128" s="242"/>
    </row>
    <row r="129" spans="4:5" x14ac:dyDescent="0.2">
      <c r="D129" s="242"/>
      <c r="E129" s="242"/>
    </row>
    <row r="130" spans="4:5" x14ac:dyDescent="0.2">
      <c r="D130" s="242"/>
      <c r="E130" s="242"/>
    </row>
    <row r="229" spans="4:4" x14ac:dyDescent="0.2">
      <c r="D229" t="s">
        <v>169</v>
      </c>
    </row>
  </sheetData>
  <sortState ref="A3:W8">
    <sortCondition ref="A8"/>
  </sortState>
  <mergeCells count="2">
    <mergeCell ref="A2:D2"/>
    <mergeCell ref="A11:D1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227"/>
  <sheetViews>
    <sheetView workbookViewId="0">
      <selection activeCell="A9" sqref="A9:S128"/>
    </sheetView>
  </sheetViews>
  <sheetFormatPr defaultRowHeight="12.75" x14ac:dyDescent="0.2"/>
  <cols>
    <col min="1" max="1" width="10.140625" bestFit="1" customWidth="1"/>
    <col min="2" max="2" width="21.5703125" bestFit="1" customWidth="1"/>
    <col min="3" max="3" width="3.140625" customWidth="1"/>
    <col min="4" max="4" width="9.7109375" bestFit="1" customWidth="1"/>
    <col min="5" max="5" width="10.5703125" customWidth="1"/>
  </cols>
  <sheetData>
    <row r="1" spans="1:19" x14ac:dyDescent="0.2">
      <c r="A1" s="241" t="s">
        <v>178</v>
      </c>
      <c r="B1" s="193"/>
      <c r="C1" s="193"/>
      <c r="D1" s="252" t="s">
        <v>167</v>
      </c>
      <c r="E1" s="253">
        <f>(E7-E83)</f>
        <v>0</v>
      </c>
    </row>
    <row r="2" spans="1:19" x14ac:dyDescent="0.2">
      <c r="A2" s="291" t="s">
        <v>165</v>
      </c>
      <c r="B2" s="291"/>
      <c r="C2" s="291"/>
      <c r="D2" s="291"/>
    </row>
    <row r="3" spans="1:19" x14ac:dyDescent="0.2">
      <c r="A3" s="247"/>
      <c r="B3" s="248"/>
      <c r="C3" s="248"/>
      <c r="D3" s="249"/>
    </row>
    <row r="4" spans="1:19" x14ac:dyDescent="0.2">
      <c r="A4" s="247"/>
      <c r="B4" s="248"/>
      <c r="C4" s="248"/>
      <c r="D4" s="249"/>
    </row>
    <row r="5" spans="1:19" x14ac:dyDescent="0.2">
      <c r="A5" s="247"/>
      <c r="B5" s="248"/>
      <c r="C5" s="248"/>
      <c r="D5" s="249"/>
    </row>
    <row r="6" spans="1:19" x14ac:dyDescent="0.2">
      <c r="A6" s="247"/>
      <c r="B6" s="248"/>
      <c r="C6" s="248"/>
      <c r="D6" s="249"/>
    </row>
    <row r="7" spans="1:19" x14ac:dyDescent="0.2">
      <c r="A7" s="247"/>
      <c r="B7" s="248"/>
      <c r="C7" s="248"/>
      <c r="D7" s="249"/>
      <c r="E7" s="250">
        <f>SUM(D3:D7)</f>
        <v>0</v>
      </c>
    </row>
    <row r="8" spans="1:19" x14ac:dyDescent="0.2">
      <c r="A8" s="247"/>
      <c r="B8" s="248"/>
      <c r="C8" s="248"/>
      <c r="D8" s="249"/>
    </row>
    <row r="9" spans="1:19" x14ac:dyDescent="0.2">
      <c r="A9" s="292" t="s">
        <v>166</v>
      </c>
      <c r="B9" s="292"/>
      <c r="C9" s="292"/>
      <c r="D9" s="292"/>
      <c r="E9" s="242"/>
      <c r="F9" s="255" t="s">
        <v>157</v>
      </c>
      <c r="G9" s="255" t="s">
        <v>158</v>
      </c>
      <c r="H9" s="255" t="s">
        <v>160</v>
      </c>
      <c r="I9" s="255" t="s">
        <v>155</v>
      </c>
      <c r="J9" s="255" t="s">
        <v>184</v>
      </c>
      <c r="K9" s="255" t="s">
        <v>161</v>
      </c>
      <c r="L9" s="255" t="s">
        <v>185</v>
      </c>
      <c r="M9" s="255" t="s">
        <v>162</v>
      </c>
      <c r="N9" s="255" t="s">
        <v>163</v>
      </c>
      <c r="O9" s="255" t="s">
        <v>156</v>
      </c>
      <c r="P9" s="255" t="s">
        <v>159</v>
      </c>
      <c r="Q9" s="255" t="s">
        <v>164</v>
      </c>
      <c r="R9" s="255" t="s">
        <v>186</v>
      </c>
      <c r="S9" s="255"/>
    </row>
    <row r="10" spans="1:19" x14ac:dyDescent="0.2">
      <c r="A10" s="42"/>
      <c r="D10" s="242"/>
      <c r="E10" s="242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5"/>
      <c r="S10" s="258">
        <f>SUM(F10:R10)</f>
        <v>0</v>
      </c>
    </row>
    <row r="11" spans="1:19" x14ac:dyDescent="0.2">
      <c r="A11" s="244"/>
      <c r="B11" s="245"/>
      <c r="C11" s="267"/>
      <c r="D11" s="246"/>
      <c r="E11" s="246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 t="shared" ref="S11:S74" si="0">SUM(F11:R11)</f>
        <v>0</v>
      </c>
    </row>
    <row r="12" spans="1:19" x14ac:dyDescent="0.2">
      <c r="A12" s="42"/>
      <c r="B12" s="243"/>
      <c r="C12" s="4"/>
      <c r="D12" s="242"/>
      <c r="E12" s="242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si="0"/>
        <v>0</v>
      </c>
    </row>
    <row r="13" spans="1:19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</row>
    <row r="14" spans="1:19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</row>
    <row r="15" spans="1:19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</row>
    <row r="16" spans="1:19" x14ac:dyDescent="0.2">
      <c r="A16" s="42"/>
      <c r="B16" s="243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</row>
    <row r="17" spans="1:19" x14ac:dyDescent="0.2">
      <c r="A17" s="42"/>
      <c r="B17" s="243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</row>
    <row r="18" spans="1:19" x14ac:dyDescent="0.2">
      <c r="A18" s="42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</row>
    <row r="19" spans="1:19" x14ac:dyDescent="0.2">
      <c r="A19" s="42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</row>
    <row r="20" spans="1:19" x14ac:dyDescent="0.2">
      <c r="A20" s="42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</row>
    <row r="21" spans="1:19" x14ac:dyDescent="0.2">
      <c r="A21" s="42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</row>
    <row r="22" spans="1:19" x14ac:dyDescent="0.2">
      <c r="A22" s="4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</row>
    <row r="23" spans="1:19" x14ac:dyDescent="0.2">
      <c r="A23" s="42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</row>
    <row r="24" spans="1:19" x14ac:dyDescent="0.2">
      <c r="A24" s="42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</row>
    <row r="25" spans="1:19" x14ac:dyDescent="0.2">
      <c r="A25" s="42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</row>
    <row r="26" spans="1:19" x14ac:dyDescent="0.2">
      <c r="A26" s="42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</row>
    <row r="27" spans="1:19" x14ac:dyDescent="0.2">
      <c r="A27" s="42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</row>
    <row r="28" spans="1:19" x14ac:dyDescent="0.2">
      <c r="A28" s="42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</row>
    <row r="29" spans="1:19" x14ac:dyDescent="0.2">
      <c r="A29" s="42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</row>
    <row r="30" spans="1:19" x14ac:dyDescent="0.2">
      <c r="A30" s="42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</row>
    <row r="31" spans="1:19" x14ac:dyDescent="0.2">
      <c r="A31" s="42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</row>
    <row r="32" spans="1:19" x14ac:dyDescent="0.2">
      <c r="A32" s="4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</row>
    <row r="33" spans="1:19" x14ac:dyDescent="0.2">
      <c r="A33" s="42"/>
      <c r="B33" s="243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</row>
    <row r="34" spans="1:19" x14ac:dyDescent="0.2">
      <c r="A34" s="42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</row>
    <row r="35" spans="1:19" x14ac:dyDescent="0.2">
      <c r="A35" s="42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</row>
    <row r="36" spans="1:19" x14ac:dyDescent="0.2">
      <c r="A36" s="42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</row>
    <row r="37" spans="1:19" x14ac:dyDescent="0.2">
      <c r="A37" s="42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19" x14ac:dyDescent="0.2">
      <c r="A38" s="42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</row>
    <row r="39" spans="1:19" x14ac:dyDescent="0.2">
      <c r="A39" s="42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19" x14ac:dyDescent="0.2">
      <c r="A40" s="42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</row>
    <row r="41" spans="1:19" x14ac:dyDescent="0.2">
      <c r="A41" s="42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</row>
    <row r="42" spans="1:19" x14ac:dyDescent="0.2">
      <c r="A42" s="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19" x14ac:dyDescent="0.2">
      <c r="A43" s="42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19" x14ac:dyDescent="0.2">
      <c r="A44" s="42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</row>
    <row r="45" spans="1:19" x14ac:dyDescent="0.2">
      <c r="A45" s="42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19" x14ac:dyDescent="0.2">
      <c r="A46" s="42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19" x14ac:dyDescent="0.2">
      <c r="A47" s="42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</row>
    <row r="48" spans="1:19" x14ac:dyDescent="0.2">
      <c r="A48" s="42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42"/>
      <c r="C49" s="4"/>
      <c r="D49" s="242"/>
      <c r="E49" s="242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42"/>
      <c r="B50" s="243"/>
      <c r="C50" s="4"/>
      <c r="D50" s="242"/>
      <c r="E50" s="242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244"/>
      <c r="B51" s="245"/>
      <c r="C51" s="267"/>
      <c r="D51" s="242"/>
      <c r="E51" s="246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244"/>
      <c r="B52" s="245"/>
      <c r="C52" s="267"/>
      <c r="D52" s="242"/>
      <c r="E52" s="246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42"/>
      <c r="C53" s="4"/>
      <c r="D53" s="242"/>
      <c r="E53" s="242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42"/>
      <c r="C54" s="4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C55" s="4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19" x14ac:dyDescent="0.2">
      <c r="A56" s="42"/>
      <c r="B56" s="243"/>
      <c r="C56" s="268"/>
      <c r="D56" s="242"/>
      <c r="E56" s="242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65"/>
      <c r="S56" s="258">
        <f t="shared" si="0"/>
        <v>0</v>
      </c>
    </row>
    <row r="57" spans="1:19" x14ac:dyDescent="0.2">
      <c r="A57" s="42"/>
      <c r="B57" s="243"/>
      <c r="C57" s="268"/>
      <c r="D57" s="242"/>
      <c r="E57" s="242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65"/>
      <c r="S57" s="258">
        <f t="shared" si="0"/>
        <v>0</v>
      </c>
    </row>
    <row r="58" spans="1:19" x14ac:dyDescent="0.2">
      <c r="A58" s="42"/>
      <c r="C58" s="4"/>
      <c r="D58" s="242"/>
      <c r="E58" s="242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58">
        <f t="shared" si="0"/>
        <v>0</v>
      </c>
    </row>
    <row r="59" spans="1:19" x14ac:dyDescent="0.2">
      <c r="A59" s="42"/>
      <c r="B59" s="243"/>
      <c r="C59" s="268"/>
      <c r="D59" s="242"/>
      <c r="E59" s="242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58">
        <f t="shared" si="0"/>
        <v>0</v>
      </c>
    </row>
    <row r="60" spans="1:19" x14ac:dyDescent="0.2">
      <c r="A60" s="42"/>
      <c r="B60" s="243"/>
      <c r="C60" s="268"/>
      <c r="D60" s="242"/>
      <c r="E60" s="242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58">
        <f t="shared" si="0"/>
        <v>0</v>
      </c>
    </row>
    <row r="61" spans="1:19" x14ac:dyDescent="0.2">
      <c r="A61" s="42"/>
      <c r="B61" s="243"/>
      <c r="C61" s="268"/>
      <c r="D61" s="242"/>
      <c r="E61" s="242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5"/>
      <c r="S61" s="258">
        <f t="shared" si="0"/>
        <v>0</v>
      </c>
    </row>
    <row r="62" spans="1:19" x14ac:dyDescent="0.2">
      <c r="A62" s="42"/>
      <c r="C62" s="4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19" x14ac:dyDescent="0.2">
      <c r="A63" s="42"/>
      <c r="B63" s="243"/>
      <c r="C63" s="268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A64" s="42"/>
      <c r="B64" s="243"/>
      <c r="C64" s="268"/>
      <c r="D64" s="242"/>
      <c r="E64" s="242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1:19" x14ac:dyDescent="0.2">
      <c r="A65" s="42"/>
      <c r="B65" s="243"/>
      <c r="C65" s="268"/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1:19" x14ac:dyDescent="0.2">
      <c r="D66" s="242"/>
      <c r="E66" s="251">
        <f>SUM(D10:D65)</f>
        <v>0</v>
      </c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1:19" x14ac:dyDescent="0.2">
      <c r="D67" s="242"/>
      <c r="E67" s="242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1:19" x14ac:dyDescent="0.2"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1:19" x14ac:dyDescent="0.2"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1:19" x14ac:dyDescent="0.2"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1:19" x14ac:dyDescent="0.2"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1:19" x14ac:dyDescent="0.2"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1:19" x14ac:dyDescent="0.2">
      <c r="D73" s="242"/>
      <c r="E73" s="242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65"/>
      <c r="S73" s="258">
        <f t="shared" si="0"/>
        <v>0</v>
      </c>
    </row>
    <row r="74" spans="1:19" x14ac:dyDescent="0.2">
      <c r="D74" s="242"/>
      <c r="E74" s="242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65"/>
      <c r="S74" s="258">
        <f t="shared" si="0"/>
        <v>0</v>
      </c>
    </row>
    <row r="75" spans="1:19" x14ac:dyDescent="0.2">
      <c r="D75" s="242"/>
      <c r="E75" s="242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58">
        <f t="shared" ref="S75" si="1">SUM(F75:R75)</f>
        <v>0</v>
      </c>
    </row>
    <row r="76" spans="1:19" x14ac:dyDescent="0.2">
      <c r="D76" s="242"/>
      <c r="E76" s="242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55"/>
    </row>
    <row r="77" spans="1:19" x14ac:dyDescent="0.2">
      <c r="D77" s="242"/>
      <c r="E77" s="242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</row>
    <row r="78" spans="1:19" x14ac:dyDescent="0.2">
      <c r="D78" s="242"/>
      <c r="E78" s="242"/>
      <c r="F78" s="258">
        <f t="shared" ref="F78:R78" si="2">SUM(F10:F77)</f>
        <v>0</v>
      </c>
      <c r="G78" s="258">
        <f t="shared" si="2"/>
        <v>0</v>
      </c>
      <c r="H78" s="258">
        <f t="shared" si="2"/>
        <v>0</v>
      </c>
      <c r="I78" s="258">
        <f t="shared" si="2"/>
        <v>0</v>
      </c>
      <c r="J78" s="258">
        <f t="shared" si="2"/>
        <v>0</v>
      </c>
      <c r="K78" s="258">
        <f t="shared" si="2"/>
        <v>0</v>
      </c>
      <c r="L78" s="258">
        <f t="shared" si="2"/>
        <v>0</v>
      </c>
      <c r="M78" s="258">
        <f t="shared" si="2"/>
        <v>0</v>
      </c>
      <c r="N78" s="258">
        <f t="shared" si="2"/>
        <v>0</v>
      </c>
      <c r="O78" s="258">
        <f t="shared" si="2"/>
        <v>0</v>
      </c>
      <c r="P78" s="258">
        <f t="shared" si="2"/>
        <v>0</v>
      </c>
      <c r="Q78" s="258">
        <f t="shared" si="2"/>
        <v>0</v>
      </c>
      <c r="R78" s="258">
        <f t="shared" si="2"/>
        <v>0</v>
      </c>
      <c r="S78" s="258"/>
    </row>
    <row r="79" spans="1:19" x14ac:dyDescent="0.2">
      <c r="D79" s="242"/>
      <c r="E79" s="242"/>
    </row>
    <row r="80" spans="1:19" x14ac:dyDescent="0.2">
      <c r="D80" s="242"/>
      <c r="E80" s="242"/>
    </row>
    <row r="81" spans="4:5" x14ac:dyDescent="0.2">
      <c r="D81" s="242"/>
      <c r="E81" s="242"/>
    </row>
    <row r="82" spans="4:5" x14ac:dyDescent="0.2">
      <c r="D82" s="242"/>
      <c r="E82" s="242"/>
    </row>
    <row r="83" spans="4:5" x14ac:dyDescent="0.2">
      <c r="D83" s="242"/>
      <c r="E83" s="242"/>
    </row>
    <row r="84" spans="4:5" x14ac:dyDescent="0.2">
      <c r="D84" s="242"/>
      <c r="E84" s="242"/>
    </row>
    <row r="85" spans="4:5" x14ac:dyDescent="0.2">
      <c r="D85" s="242"/>
      <c r="E85" s="242"/>
    </row>
    <row r="86" spans="4:5" x14ac:dyDescent="0.2">
      <c r="D86" s="242"/>
      <c r="E86" s="242"/>
    </row>
    <row r="87" spans="4:5" x14ac:dyDescent="0.2">
      <c r="D87" s="242"/>
      <c r="E87" s="242"/>
    </row>
    <row r="88" spans="4:5" x14ac:dyDescent="0.2">
      <c r="D88" s="242"/>
      <c r="E88" s="242"/>
    </row>
    <row r="89" spans="4:5" x14ac:dyDescent="0.2">
      <c r="D89" s="242"/>
      <c r="E89" s="242"/>
    </row>
    <row r="90" spans="4:5" x14ac:dyDescent="0.2">
      <c r="D90" s="242"/>
      <c r="E90" s="242"/>
    </row>
    <row r="91" spans="4:5" x14ac:dyDescent="0.2">
      <c r="D91" s="242"/>
      <c r="E91" s="242"/>
    </row>
    <row r="92" spans="4:5" x14ac:dyDescent="0.2">
      <c r="D92" s="242"/>
      <c r="E92" s="242"/>
    </row>
    <row r="93" spans="4:5" x14ac:dyDescent="0.2">
      <c r="D93" s="242"/>
      <c r="E93" s="242"/>
    </row>
    <row r="94" spans="4:5" x14ac:dyDescent="0.2">
      <c r="D94" s="242"/>
      <c r="E94" s="242"/>
    </row>
    <row r="95" spans="4:5" x14ac:dyDescent="0.2">
      <c r="D95" s="242"/>
      <c r="E95" s="242"/>
    </row>
    <row r="96" spans="4:5" x14ac:dyDescent="0.2">
      <c r="D96" s="242"/>
      <c r="E96" s="242"/>
    </row>
    <row r="97" spans="4:5" x14ac:dyDescent="0.2">
      <c r="D97" s="242"/>
      <c r="E97" s="242"/>
    </row>
    <row r="98" spans="4:5" x14ac:dyDescent="0.2">
      <c r="D98" s="242"/>
      <c r="E98" s="242"/>
    </row>
    <row r="99" spans="4:5" x14ac:dyDescent="0.2">
      <c r="D99" s="242"/>
      <c r="E99" s="242"/>
    </row>
    <row r="100" spans="4:5" x14ac:dyDescent="0.2">
      <c r="D100" s="242"/>
      <c r="E100" s="242"/>
    </row>
    <row r="101" spans="4:5" x14ac:dyDescent="0.2">
      <c r="D101" s="242"/>
      <c r="E101" s="242"/>
    </row>
    <row r="102" spans="4:5" x14ac:dyDescent="0.2">
      <c r="D102" s="242"/>
      <c r="E102" s="242"/>
    </row>
    <row r="103" spans="4:5" x14ac:dyDescent="0.2">
      <c r="D103" s="242"/>
      <c r="E103" s="242"/>
    </row>
    <row r="104" spans="4:5" x14ac:dyDescent="0.2">
      <c r="D104" s="242"/>
      <c r="E104" s="242"/>
    </row>
    <row r="105" spans="4:5" x14ac:dyDescent="0.2">
      <c r="D105" s="242"/>
      <c r="E105" s="242"/>
    </row>
    <row r="106" spans="4:5" x14ac:dyDescent="0.2">
      <c r="D106" s="242"/>
      <c r="E106" s="242"/>
    </row>
    <row r="107" spans="4:5" x14ac:dyDescent="0.2">
      <c r="D107" s="242"/>
      <c r="E107" s="242"/>
    </row>
    <row r="108" spans="4:5" x14ac:dyDescent="0.2">
      <c r="D108" s="242"/>
      <c r="E108" s="242"/>
    </row>
    <row r="109" spans="4:5" x14ac:dyDescent="0.2">
      <c r="D109" s="242"/>
      <c r="E109" s="242"/>
    </row>
    <row r="110" spans="4:5" x14ac:dyDescent="0.2">
      <c r="D110" s="242"/>
      <c r="E110" s="242"/>
    </row>
    <row r="111" spans="4:5" x14ac:dyDescent="0.2">
      <c r="D111" s="242"/>
      <c r="E111" s="242"/>
    </row>
    <row r="112" spans="4:5" x14ac:dyDescent="0.2">
      <c r="D112" s="242"/>
      <c r="E112" s="242"/>
    </row>
    <row r="113" spans="4:5" x14ac:dyDescent="0.2">
      <c r="D113" s="242"/>
      <c r="E113" s="242"/>
    </row>
    <row r="114" spans="4:5" x14ac:dyDescent="0.2">
      <c r="D114" s="242"/>
      <c r="E114" s="242"/>
    </row>
    <row r="115" spans="4:5" x14ac:dyDescent="0.2">
      <c r="D115" s="242"/>
      <c r="E115" s="242"/>
    </row>
    <row r="116" spans="4:5" x14ac:dyDescent="0.2">
      <c r="D116" s="242"/>
      <c r="E116" s="242"/>
    </row>
    <row r="117" spans="4:5" x14ac:dyDescent="0.2">
      <c r="D117" s="242"/>
      <c r="E117" s="242"/>
    </row>
    <row r="118" spans="4:5" x14ac:dyDescent="0.2">
      <c r="D118" s="242"/>
      <c r="E118" s="242"/>
    </row>
    <row r="119" spans="4:5" x14ac:dyDescent="0.2">
      <c r="D119" s="242"/>
      <c r="E119" s="242"/>
    </row>
    <row r="120" spans="4:5" x14ac:dyDescent="0.2">
      <c r="D120" s="242"/>
      <c r="E120" s="242"/>
    </row>
    <row r="121" spans="4:5" x14ac:dyDescent="0.2">
      <c r="D121" s="242"/>
      <c r="E121" s="242"/>
    </row>
    <row r="122" spans="4:5" x14ac:dyDescent="0.2">
      <c r="D122" s="242"/>
      <c r="E122" s="242"/>
    </row>
    <row r="123" spans="4:5" x14ac:dyDescent="0.2">
      <c r="D123" s="242"/>
      <c r="E123" s="242"/>
    </row>
    <row r="124" spans="4:5" x14ac:dyDescent="0.2">
      <c r="D124" s="242"/>
      <c r="E124" s="242"/>
    </row>
    <row r="125" spans="4:5" x14ac:dyDescent="0.2">
      <c r="D125" s="242"/>
      <c r="E125" s="242"/>
    </row>
    <row r="126" spans="4:5" x14ac:dyDescent="0.2">
      <c r="D126" s="242"/>
      <c r="E126" s="242"/>
    </row>
    <row r="127" spans="4:5" x14ac:dyDescent="0.2">
      <c r="D127" s="242"/>
      <c r="E127" s="242"/>
    </row>
    <row r="128" spans="4:5" x14ac:dyDescent="0.2">
      <c r="D128" s="242"/>
      <c r="E128" s="242"/>
    </row>
    <row r="227" spans="4:4" x14ac:dyDescent="0.2">
      <c r="D227" t="s">
        <v>169</v>
      </c>
    </row>
  </sheetData>
  <mergeCells count="2">
    <mergeCell ref="A2:D2"/>
    <mergeCell ref="A9:D9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227"/>
  <sheetViews>
    <sheetView workbookViewId="0">
      <selection activeCell="T9" sqref="T9:V9"/>
    </sheetView>
  </sheetViews>
  <sheetFormatPr defaultRowHeight="12.75" x14ac:dyDescent="0.2"/>
  <cols>
    <col min="1" max="1" width="10.140625" bestFit="1" customWidth="1"/>
    <col min="2" max="2" width="21.5703125" bestFit="1" customWidth="1"/>
    <col min="3" max="3" width="3.140625" customWidth="1"/>
    <col min="4" max="4" width="9.7109375" bestFit="1" customWidth="1"/>
    <col min="5" max="5" width="10.5703125" customWidth="1"/>
  </cols>
  <sheetData>
    <row r="1" spans="1:23" x14ac:dyDescent="0.2">
      <c r="A1" s="241" t="s">
        <v>177</v>
      </c>
      <c r="B1" s="193"/>
      <c r="C1" s="193"/>
      <c r="D1" s="252" t="s">
        <v>167</v>
      </c>
      <c r="E1" s="253">
        <f>(E7-E83)</f>
        <v>0</v>
      </c>
    </row>
    <row r="2" spans="1:23" x14ac:dyDescent="0.2">
      <c r="A2" s="291" t="s">
        <v>165</v>
      </c>
      <c r="B2" s="291"/>
      <c r="C2" s="291"/>
      <c r="D2" s="291"/>
    </row>
    <row r="3" spans="1:23" x14ac:dyDescent="0.2">
      <c r="A3" s="247"/>
      <c r="B3" s="248"/>
      <c r="C3" s="248"/>
      <c r="D3" s="249"/>
    </row>
    <row r="4" spans="1:23" x14ac:dyDescent="0.2">
      <c r="A4" s="247"/>
      <c r="B4" s="248"/>
      <c r="C4" s="248"/>
      <c r="D4" s="249"/>
    </row>
    <row r="5" spans="1:23" x14ac:dyDescent="0.2">
      <c r="A5" s="247"/>
      <c r="B5" s="248"/>
      <c r="C5" s="248"/>
      <c r="D5" s="249"/>
    </row>
    <row r="6" spans="1:23" x14ac:dyDescent="0.2">
      <c r="A6" s="247"/>
      <c r="B6" s="248"/>
      <c r="C6" s="248"/>
      <c r="D6" s="249"/>
    </row>
    <row r="7" spans="1:23" x14ac:dyDescent="0.2">
      <c r="A7" s="247"/>
      <c r="B7" s="248"/>
      <c r="C7" s="248"/>
      <c r="D7" s="249"/>
      <c r="E7" s="250">
        <f>SUM(D3:D7)</f>
        <v>0</v>
      </c>
    </row>
    <row r="8" spans="1:23" x14ac:dyDescent="0.2">
      <c r="A8" s="247"/>
      <c r="B8" s="248"/>
      <c r="C8" s="248"/>
      <c r="D8" s="249"/>
    </row>
    <row r="9" spans="1:23" x14ac:dyDescent="0.2">
      <c r="A9" s="292" t="s">
        <v>166</v>
      </c>
      <c r="B9" s="292"/>
      <c r="C9" s="292"/>
      <c r="D9" s="292"/>
      <c r="E9" s="242"/>
      <c r="F9" s="255" t="s">
        <v>157</v>
      </c>
      <c r="G9" s="255" t="s">
        <v>158</v>
      </c>
      <c r="H9" s="255" t="s">
        <v>160</v>
      </c>
      <c r="I9" s="255" t="s">
        <v>155</v>
      </c>
      <c r="J9" s="255" t="s">
        <v>184</v>
      </c>
      <c r="K9" s="255" t="s">
        <v>161</v>
      </c>
      <c r="L9" s="255" t="s">
        <v>185</v>
      </c>
      <c r="M9" s="255" t="s">
        <v>162</v>
      </c>
      <c r="N9" s="255" t="s">
        <v>163</v>
      </c>
      <c r="O9" s="255" t="s">
        <v>156</v>
      </c>
      <c r="P9" s="255" t="s">
        <v>159</v>
      </c>
      <c r="Q9" s="255" t="s">
        <v>164</v>
      </c>
      <c r="R9" s="255" t="s">
        <v>186</v>
      </c>
      <c r="S9" s="255"/>
      <c r="T9" s="243"/>
      <c r="U9" s="243"/>
    </row>
    <row r="10" spans="1:23" x14ac:dyDescent="0.2">
      <c r="A10" s="42"/>
      <c r="D10" s="242"/>
      <c r="E10" s="242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5"/>
      <c r="S10" s="258">
        <f>SUM(F10:R10)</f>
        <v>0</v>
      </c>
      <c r="T10" s="242"/>
      <c r="U10" s="242"/>
      <c r="V10" s="242"/>
      <c r="W10" s="242"/>
    </row>
    <row r="11" spans="1:23" x14ac:dyDescent="0.2">
      <c r="A11" s="244"/>
      <c r="B11" s="245"/>
      <c r="C11" s="267"/>
      <c r="D11" s="246"/>
      <c r="E11" s="246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 t="shared" ref="S11:S74" si="0">SUM(F11:R11)</f>
        <v>0</v>
      </c>
      <c r="T11" s="242"/>
      <c r="U11" s="242"/>
      <c r="V11" s="242"/>
      <c r="W11" s="242"/>
    </row>
    <row r="12" spans="1:23" x14ac:dyDescent="0.2">
      <c r="A12" s="42"/>
      <c r="B12" s="243"/>
      <c r="C12" s="4"/>
      <c r="D12" s="242"/>
      <c r="E12" s="242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si="0"/>
        <v>0</v>
      </c>
      <c r="T12" s="242"/>
      <c r="U12" s="242"/>
      <c r="V12" s="242"/>
      <c r="W12" s="242"/>
    </row>
    <row r="13" spans="1:23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  <c r="T13" s="254"/>
      <c r="U13" s="254"/>
      <c r="V13" s="242"/>
      <c r="W13" s="242"/>
    </row>
    <row r="14" spans="1:23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  <c r="T14" s="243"/>
      <c r="U14" s="243"/>
    </row>
    <row r="15" spans="1:23" x14ac:dyDescent="0.2">
      <c r="A15" s="42"/>
      <c r="B15" s="243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  <c r="T15" s="243"/>
      <c r="U15" s="243"/>
    </row>
    <row r="16" spans="1:23" x14ac:dyDescent="0.2">
      <c r="A16" s="42"/>
      <c r="B16" s="243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  <c r="T16" s="243"/>
      <c r="U16" s="243"/>
    </row>
    <row r="17" spans="1:23" x14ac:dyDescent="0.2">
      <c r="A17" s="42"/>
      <c r="B17" s="243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  <c r="T17" s="243"/>
      <c r="U17" s="243"/>
    </row>
    <row r="18" spans="1:23" x14ac:dyDescent="0.2">
      <c r="A18" s="42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  <c r="T18" s="254"/>
      <c r="U18" s="254"/>
      <c r="V18" s="242"/>
      <c r="W18" s="242"/>
    </row>
    <row r="19" spans="1:23" x14ac:dyDescent="0.2">
      <c r="A19" s="42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  <c r="T19" s="254"/>
      <c r="U19" s="254"/>
      <c r="V19" s="242"/>
      <c r="W19" s="242"/>
    </row>
    <row r="20" spans="1:23" x14ac:dyDescent="0.2">
      <c r="A20" s="42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  <c r="T20" s="254"/>
      <c r="U20" s="254"/>
      <c r="V20" s="242"/>
      <c r="W20" s="242"/>
    </row>
    <row r="21" spans="1:23" x14ac:dyDescent="0.2">
      <c r="A21" s="42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  <c r="T21" s="254"/>
      <c r="U21" s="254"/>
      <c r="V21" s="242"/>
      <c r="W21" s="242"/>
    </row>
    <row r="22" spans="1:23" x14ac:dyDescent="0.2">
      <c r="A22" s="4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  <c r="T22" s="254"/>
      <c r="U22" s="254"/>
      <c r="V22" s="242"/>
      <c r="W22" s="242"/>
    </row>
    <row r="23" spans="1:23" x14ac:dyDescent="0.2">
      <c r="A23" s="42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  <c r="T23" s="243"/>
      <c r="U23" s="243"/>
    </row>
    <row r="24" spans="1:23" x14ac:dyDescent="0.2">
      <c r="A24" s="42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  <c r="T24" s="254"/>
      <c r="U24" s="254"/>
      <c r="V24" s="242"/>
      <c r="W24" s="242"/>
    </row>
    <row r="25" spans="1:23" x14ac:dyDescent="0.2">
      <c r="A25" s="42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  <c r="T25" s="254"/>
      <c r="U25" s="254"/>
      <c r="V25" s="242"/>
      <c r="W25" s="242"/>
    </row>
    <row r="26" spans="1:23" x14ac:dyDescent="0.2">
      <c r="A26" s="42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  <c r="T26" s="254"/>
      <c r="U26" s="254"/>
      <c r="V26" s="242"/>
      <c r="W26" s="242"/>
    </row>
    <row r="27" spans="1:23" x14ac:dyDescent="0.2">
      <c r="A27" s="42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  <c r="T27" s="254"/>
      <c r="U27" s="254"/>
      <c r="V27" s="242"/>
      <c r="W27" s="242"/>
    </row>
    <row r="28" spans="1:23" x14ac:dyDescent="0.2">
      <c r="A28" s="42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  <c r="T28" s="254"/>
      <c r="U28" s="254"/>
      <c r="V28" s="242"/>
      <c r="W28" s="242"/>
    </row>
    <row r="29" spans="1:23" x14ac:dyDescent="0.2">
      <c r="A29" s="42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  <c r="T29" s="254"/>
      <c r="U29" s="254"/>
      <c r="V29" s="242"/>
      <c r="W29" s="242"/>
    </row>
    <row r="30" spans="1:23" x14ac:dyDescent="0.2">
      <c r="A30" s="42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  <c r="T30" s="254"/>
      <c r="U30" s="254"/>
      <c r="V30" s="242"/>
      <c r="W30" s="242"/>
    </row>
    <row r="31" spans="1:23" x14ac:dyDescent="0.2">
      <c r="A31" s="42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  <c r="T31" s="254"/>
      <c r="U31" s="254"/>
      <c r="V31" s="242"/>
      <c r="W31" s="242"/>
    </row>
    <row r="32" spans="1:23" x14ac:dyDescent="0.2">
      <c r="A32" s="4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  <c r="T32" s="243"/>
      <c r="U32" s="243"/>
    </row>
    <row r="33" spans="1:23" x14ac:dyDescent="0.2">
      <c r="A33" s="42"/>
      <c r="B33" s="243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  <c r="T33" s="254"/>
      <c r="U33" s="254"/>
      <c r="V33" s="242"/>
      <c r="W33" s="242"/>
    </row>
    <row r="34" spans="1:23" x14ac:dyDescent="0.2">
      <c r="A34" s="42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  <c r="T34" s="254"/>
      <c r="U34" s="254"/>
      <c r="V34" s="242"/>
      <c r="W34" s="242"/>
    </row>
    <row r="35" spans="1:23" x14ac:dyDescent="0.2">
      <c r="A35" s="42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  <c r="T35" s="243"/>
      <c r="U35" s="243"/>
    </row>
    <row r="36" spans="1:23" x14ac:dyDescent="0.2">
      <c r="A36" s="42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  <c r="T36" s="254"/>
      <c r="U36" s="254"/>
      <c r="V36" s="242"/>
      <c r="W36" s="242"/>
    </row>
    <row r="37" spans="1:23" x14ac:dyDescent="0.2">
      <c r="A37" s="42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  <c r="T37" s="243"/>
      <c r="U37" s="243"/>
    </row>
    <row r="38" spans="1:23" x14ac:dyDescent="0.2">
      <c r="A38" s="42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  <c r="T38" s="243"/>
      <c r="U38" s="243"/>
    </row>
    <row r="39" spans="1:23" x14ac:dyDescent="0.2">
      <c r="A39" s="42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  <c r="T39" s="243"/>
      <c r="U39" s="243"/>
    </row>
    <row r="40" spans="1:23" x14ac:dyDescent="0.2">
      <c r="A40" s="42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  <c r="T40" s="243"/>
      <c r="U40" s="243"/>
    </row>
    <row r="41" spans="1:23" x14ac:dyDescent="0.2">
      <c r="A41" s="42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  <c r="T41" s="243"/>
      <c r="U41" s="243"/>
    </row>
    <row r="42" spans="1:23" x14ac:dyDescent="0.2">
      <c r="A42" s="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  <c r="T42" s="254"/>
      <c r="U42" s="254"/>
      <c r="V42" s="242"/>
      <c r="W42" s="242"/>
    </row>
    <row r="43" spans="1:23" x14ac:dyDescent="0.2">
      <c r="A43" s="42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  <c r="T43" s="243"/>
      <c r="U43" s="243"/>
    </row>
    <row r="44" spans="1:23" x14ac:dyDescent="0.2">
      <c r="A44" s="42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  <c r="T44" s="243"/>
      <c r="U44" s="243"/>
    </row>
    <row r="45" spans="1:23" x14ac:dyDescent="0.2">
      <c r="A45" s="42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  <c r="T45" s="243"/>
      <c r="U45" s="243"/>
    </row>
    <row r="46" spans="1:23" x14ac:dyDescent="0.2">
      <c r="A46" s="42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  <c r="T46" s="243"/>
      <c r="U46" s="243"/>
    </row>
    <row r="47" spans="1:23" x14ac:dyDescent="0.2">
      <c r="A47" s="42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  <c r="T47" s="243"/>
      <c r="U47" s="243"/>
    </row>
    <row r="48" spans="1:23" x14ac:dyDescent="0.2">
      <c r="A48" s="42"/>
      <c r="C48" s="4"/>
      <c r="D48" s="242"/>
      <c r="E48" s="242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  <c r="T48" s="243"/>
      <c r="U48" s="243"/>
    </row>
    <row r="49" spans="1:21" x14ac:dyDescent="0.2">
      <c r="A49" s="42"/>
      <c r="C49" s="4"/>
      <c r="D49" s="242"/>
      <c r="E49" s="242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  <c r="T49" s="243"/>
      <c r="U49" s="243"/>
    </row>
    <row r="50" spans="1:21" x14ac:dyDescent="0.2">
      <c r="A50" s="42"/>
      <c r="B50" s="243"/>
      <c r="C50" s="4"/>
      <c r="D50" s="242"/>
      <c r="E50" s="242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  <c r="T50" s="243"/>
      <c r="U50" s="243"/>
    </row>
    <row r="51" spans="1:21" x14ac:dyDescent="0.2">
      <c r="A51" s="244"/>
      <c r="B51" s="245"/>
      <c r="C51" s="267"/>
      <c r="D51" s="242"/>
      <c r="E51" s="246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  <c r="T51" s="243"/>
      <c r="U51" s="243"/>
    </row>
    <row r="52" spans="1:21" x14ac:dyDescent="0.2">
      <c r="A52" s="244"/>
      <c r="B52" s="245"/>
      <c r="C52" s="267"/>
      <c r="D52" s="242"/>
      <c r="E52" s="246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  <c r="T52" s="243"/>
      <c r="U52" s="243"/>
    </row>
    <row r="53" spans="1:21" x14ac:dyDescent="0.2">
      <c r="A53" s="42"/>
      <c r="C53" s="4"/>
      <c r="D53" s="242"/>
      <c r="E53" s="242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  <c r="T53" s="243"/>
      <c r="U53" s="243"/>
    </row>
    <row r="54" spans="1:21" x14ac:dyDescent="0.2">
      <c r="A54" s="42"/>
      <c r="C54" s="4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  <c r="T54" s="243"/>
      <c r="U54" s="243"/>
    </row>
    <row r="55" spans="1:21" x14ac:dyDescent="0.2">
      <c r="A55" s="42"/>
      <c r="C55" s="4"/>
      <c r="D55" s="242"/>
      <c r="E55" s="242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  <c r="T55" s="243"/>
      <c r="U55" s="243"/>
    </row>
    <row r="56" spans="1:21" x14ac:dyDescent="0.2">
      <c r="A56" s="42"/>
      <c r="B56" s="243"/>
      <c r="C56" s="268"/>
      <c r="D56" s="242"/>
      <c r="E56" s="242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65"/>
      <c r="S56" s="258">
        <f t="shared" si="0"/>
        <v>0</v>
      </c>
      <c r="T56" s="243"/>
      <c r="U56" s="243"/>
    </row>
    <row r="57" spans="1:21" x14ac:dyDescent="0.2">
      <c r="A57" s="42"/>
      <c r="B57" s="243"/>
      <c r="C57" s="268"/>
      <c r="D57" s="242"/>
      <c r="E57" s="242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65"/>
      <c r="S57" s="258">
        <f t="shared" si="0"/>
        <v>0</v>
      </c>
      <c r="T57" s="243"/>
      <c r="U57" s="243"/>
    </row>
    <row r="58" spans="1:21" x14ac:dyDescent="0.2">
      <c r="A58" s="42"/>
      <c r="C58" s="4"/>
      <c r="D58" s="242"/>
      <c r="E58" s="242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58">
        <f t="shared" si="0"/>
        <v>0</v>
      </c>
      <c r="T58" s="243"/>
      <c r="U58" s="243"/>
    </row>
    <row r="59" spans="1:21" x14ac:dyDescent="0.2">
      <c r="A59" s="42"/>
      <c r="B59" s="243"/>
      <c r="C59" s="268"/>
      <c r="D59" s="242"/>
      <c r="E59" s="242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5"/>
      <c r="Q59" s="265"/>
      <c r="R59" s="265"/>
      <c r="S59" s="258">
        <f t="shared" si="0"/>
        <v>0</v>
      </c>
      <c r="T59" s="243"/>
      <c r="U59" s="243"/>
    </row>
    <row r="60" spans="1:21" x14ac:dyDescent="0.2">
      <c r="A60" s="42"/>
      <c r="B60" s="243"/>
      <c r="C60" s="268"/>
      <c r="D60" s="242"/>
      <c r="E60" s="242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58">
        <f t="shared" si="0"/>
        <v>0</v>
      </c>
      <c r="T60" s="243"/>
      <c r="U60" s="243"/>
    </row>
    <row r="61" spans="1:21" x14ac:dyDescent="0.2">
      <c r="A61" s="42"/>
      <c r="B61" s="243"/>
      <c r="C61" s="268"/>
      <c r="D61" s="242"/>
      <c r="E61" s="242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5"/>
      <c r="S61" s="258">
        <f t="shared" si="0"/>
        <v>0</v>
      </c>
      <c r="T61" s="243"/>
      <c r="U61" s="243"/>
    </row>
    <row r="62" spans="1:21" x14ac:dyDescent="0.2">
      <c r="A62" s="42"/>
      <c r="C62" s="4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  <c r="T62" s="243"/>
      <c r="U62" s="243"/>
    </row>
    <row r="63" spans="1:21" x14ac:dyDescent="0.2">
      <c r="A63" s="42"/>
      <c r="B63" s="243"/>
      <c r="C63" s="268"/>
      <c r="D63" s="242"/>
      <c r="E63" s="242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  <c r="T63" s="243"/>
      <c r="U63" s="243"/>
    </row>
    <row r="64" spans="1:21" x14ac:dyDescent="0.2">
      <c r="A64" s="42"/>
      <c r="B64" s="243"/>
      <c r="C64" s="268"/>
      <c r="D64" s="242"/>
      <c r="E64" s="242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  <c r="T64" s="243"/>
      <c r="U64" s="243"/>
    </row>
    <row r="65" spans="1:21" x14ac:dyDescent="0.2">
      <c r="A65" s="42"/>
      <c r="B65" s="243"/>
      <c r="C65" s="268"/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  <c r="T65" s="243"/>
      <c r="U65" s="243"/>
    </row>
    <row r="66" spans="1:21" x14ac:dyDescent="0.2">
      <c r="D66" s="242"/>
      <c r="E66" s="251">
        <f>SUM(D10:D65)</f>
        <v>0</v>
      </c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  <c r="T66" s="243"/>
      <c r="U66" s="243"/>
    </row>
    <row r="67" spans="1:21" x14ac:dyDescent="0.2">
      <c r="D67" s="242"/>
      <c r="E67" s="242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  <c r="T67" s="243"/>
      <c r="U67" s="243"/>
    </row>
    <row r="68" spans="1:21" x14ac:dyDescent="0.2"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  <c r="T68" s="243"/>
      <c r="U68" s="243"/>
    </row>
    <row r="69" spans="1:21" x14ac:dyDescent="0.2"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  <c r="T69" s="243"/>
      <c r="U69" s="243"/>
    </row>
    <row r="70" spans="1:21" x14ac:dyDescent="0.2"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  <c r="T70" s="243"/>
      <c r="U70" s="243"/>
    </row>
    <row r="71" spans="1:21" x14ac:dyDescent="0.2"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  <c r="T71" s="243"/>
      <c r="U71" s="243"/>
    </row>
    <row r="72" spans="1:21" x14ac:dyDescent="0.2">
      <c r="D72" s="242"/>
      <c r="E72" s="242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  <c r="T72" s="243"/>
      <c r="U72" s="243"/>
    </row>
    <row r="73" spans="1:21" x14ac:dyDescent="0.2">
      <c r="D73" s="242"/>
      <c r="E73" s="242"/>
      <c r="F73" s="259"/>
      <c r="G73" s="259"/>
      <c r="H73" s="259"/>
      <c r="I73" s="259"/>
      <c r="J73" s="259"/>
      <c r="K73" s="259"/>
      <c r="L73" s="259"/>
      <c r="M73" s="259"/>
      <c r="N73" s="259"/>
      <c r="O73" s="259"/>
      <c r="P73" s="259"/>
      <c r="Q73" s="259"/>
      <c r="R73" s="265"/>
      <c r="S73" s="258">
        <f t="shared" si="0"/>
        <v>0</v>
      </c>
      <c r="T73" s="243"/>
      <c r="U73" s="243"/>
    </row>
    <row r="74" spans="1:21" x14ac:dyDescent="0.2">
      <c r="D74" s="242"/>
      <c r="E74" s="242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65"/>
      <c r="S74" s="258">
        <f t="shared" si="0"/>
        <v>0</v>
      </c>
      <c r="T74" s="243"/>
      <c r="U74" s="243"/>
    </row>
    <row r="75" spans="1:21" x14ac:dyDescent="0.2">
      <c r="D75" s="242"/>
      <c r="E75" s="242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58">
        <f t="shared" ref="S75" si="1">SUM(F75:R75)</f>
        <v>0</v>
      </c>
      <c r="T75" s="243"/>
      <c r="U75" s="243"/>
    </row>
    <row r="76" spans="1:21" x14ac:dyDescent="0.2">
      <c r="D76" s="242"/>
      <c r="E76" s="242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55"/>
      <c r="T76" s="243"/>
      <c r="U76" s="243"/>
    </row>
    <row r="77" spans="1:21" x14ac:dyDescent="0.2">
      <c r="D77" s="242"/>
      <c r="E77" s="242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</row>
    <row r="78" spans="1:21" x14ac:dyDescent="0.2">
      <c r="D78" s="242"/>
      <c r="E78" s="242"/>
      <c r="F78" s="258">
        <f t="shared" ref="F78:R78" si="2">SUM(F10:F77)</f>
        <v>0</v>
      </c>
      <c r="G78" s="258">
        <f t="shared" si="2"/>
        <v>0</v>
      </c>
      <c r="H78" s="258">
        <f t="shared" si="2"/>
        <v>0</v>
      </c>
      <c r="I78" s="258">
        <f t="shared" si="2"/>
        <v>0</v>
      </c>
      <c r="J78" s="258">
        <f t="shared" si="2"/>
        <v>0</v>
      </c>
      <c r="K78" s="258">
        <f t="shared" si="2"/>
        <v>0</v>
      </c>
      <c r="L78" s="258">
        <f t="shared" si="2"/>
        <v>0</v>
      </c>
      <c r="M78" s="258">
        <f t="shared" si="2"/>
        <v>0</v>
      </c>
      <c r="N78" s="258">
        <f t="shared" si="2"/>
        <v>0</v>
      </c>
      <c r="O78" s="258">
        <f t="shared" si="2"/>
        <v>0</v>
      </c>
      <c r="P78" s="258">
        <f t="shared" si="2"/>
        <v>0</v>
      </c>
      <c r="Q78" s="258">
        <f t="shared" si="2"/>
        <v>0</v>
      </c>
      <c r="R78" s="258">
        <f t="shared" si="2"/>
        <v>0</v>
      </c>
      <c r="S78" s="258"/>
    </row>
    <row r="79" spans="1:21" x14ac:dyDescent="0.2">
      <c r="D79" s="242"/>
      <c r="E79" s="242"/>
    </row>
    <row r="80" spans="1:21" x14ac:dyDescent="0.2">
      <c r="D80" s="242"/>
      <c r="E80" s="242"/>
    </row>
    <row r="81" spans="4:21" x14ac:dyDescent="0.2">
      <c r="D81" s="242"/>
      <c r="E81" s="242"/>
    </row>
    <row r="82" spans="4:21" x14ac:dyDescent="0.2">
      <c r="D82" s="242"/>
      <c r="E82" s="242"/>
    </row>
    <row r="83" spans="4:21" x14ac:dyDescent="0.2">
      <c r="D83" s="242"/>
      <c r="E83" s="242"/>
      <c r="T83" s="242">
        <f t="shared" ref="T83" si="3">SUM(T10:T82)</f>
        <v>0</v>
      </c>
      <c r="U83" s="242">
        <f>SUM(U10:U82)</f>
        <v>0</v>
      </c>
    </row>
    <row r="84" spans="4:21" x14ac:dyDescent="0.2">
      <c r="D84" s="242"/>
      <c r="E84" s="242"/>
    </row>
    <row r="85" spans="4:21" x14ac:dyDescent="0.2">
      <c r="D85" s="242"/>
      <c r="E85" s="242"/>
    </row>
    <row r="86" spans="4:21" x14ac:dyDescent="0.2">
      <c r="D86" s="242"/>
      <c r="E86" s="242"/>
    </row>
    <row r="87" spans="4:21" x14ac:dyDescent="0.2">
      <c r="D87" s="242"/>
      <c r="E87" s="242"/>
    </row>
    <row r="88" spans="4:21" x14ac:dyDescent="0.2">
      <c r="D88" s="242"/>
      <c r="E88" s="242"/>
    </row>
    <row r="89" spans="4:21" x14ac:dyDescent="0.2">
      <c r="D89" s="242"/>
      <c r="E89" s="242"/>
    </row>
    <row r="90" spans="4:21" x14ac:dyDescent="0.2">
      <c r="D90" s="242"/>
      <c r="E90" s="242"/>
    </row>
    <row r="91" spans="4:21" x14ac:dyDescent="0.2">
      <c r="D91" s="242"/>
      <c r="E91" s="242"/>
    </row>
    <row r="92" spans="4:21" x14ac:dyDescent="0.2">
      <c r="D92" s="242"/>
      <c r="E92" s="242"/>
    </row>
    <row r="93" spans="4:21" x14ac:dyDescent="0.2">
      <c r="D93" s="242"/>
      <c r="E93" s="242"/>
    </row>
    <row r="94" spans="4:21" x14ac:dyDescent="0.2">
      <c r="D94" s="242"/>
      <c r="E94" s="242"/>
    </row>
    <row r="95" spans="4:21" x14ac:dyDescent="0.2">
      <c r="D95" s="242"/>
      <c r="E95" s="242"/>
    </row>
    <row r="96" spans="4:21" x14ac:dyDescent="0.2">
      <c r="D96" s="242"/>
      <c r="E96" s="242"/>
    </row>
    <row r="97" spans="4:5" x14ac:dyDescent="0.2">
      <c r="D97" s="242"/>
      <c r="E97" s="242"/>
    </row>
    <row r="98" spans="4:5" x14ac:dyDescent="0.2">
      <c r="D98" s="242"/>
      <c r="E98" s="242"/>
    </row>
    <row r="99" spans="4:5" x14ac:dyDescent="0.2">
      <c r="D99" s="242"/>
      <c r="E99" s="242"/>
    </row>
    <row r="100" spans="4:5" x14ac:dyDescent="0.2">
      <c r="D100" s="242"/>
      <c r="E100" s="242"/>
    </row>
    <row r="101" spans="4:5" x14ac:dyDescent="0.2">
      <c r="D101" s="242"/>
      <c r="E101" s="242"/>
    </row>
    <row r="102" spans="4:5" x14ac:dyDescent="0.2">
      <c r="D102" s="242"/>
      <c r="E102" s="242"/>
    </row>
    <row r="103" spans="4:5" x14ac:dyDescent="0.2">
      <c r="D103" s="242"/>
      <c r="E103" s="242"/>
    </row>
    <row r="104" spans="4:5" x14ac:dyDescent="0.2">
      <c r="D104" s="242"/>
      <c r="E104" s="242"/>
    </row>
    <row r="105" spans="4:5" x14ac:dyDescent="0.2">
      <c r="D105" s="242"/>
      <c r="E105" s="242"/>
    </row>
    <row r="106" spans="4:5" x14ac:dyDescent="0.2">
      <c r="D106" s="242"/>
      <c r="E106" s="242"/>
    </row>
    <row r="107" spans="4:5" x14ac:dyDescent="0.2">
      <c r="D107" s="242"/>
      <c r="E107" s="242"/>
    </row>
    <row r="108" spans="4:5" x14ac:dyDescent="0.2">
      <c r="D108" s="242"/>
      <c r="E108" s="242"/>
    </row>
    <row r="109" spans="4:5" x14ac:dyDescent="0.2">
      <c r="D109" s="242"/>
      <c r="E109" s="242"/>
    </row>
    <row r="110" spans="4:5" x14ac:dyDescent="0.2">
      <c r="D110" s="242"/>
      <c r="E110" s="242"/>
    </row>
    <row r="111" spans="4:5" x14ac:dyDescent="0.2">
      <c r="D111" s="242"/>
      <c r="E111" s="242"/>
    </row>
    <row r="112" spans="4:5" x14ac:dyDescent="0.2">
      <c r="D112" s="242"/>
      <c r="E112" s="242"/>
    </row>
    <row r="113" spans="4:5" x14ac:dyDescent="0.2">
      <c r="D113" s="242"/>
      <c r="E113" s="242"/>
    </row>
    <row r="114" spans="4:5" x14ac:dyDescent="0.2">
      <c r="D114" s="242"/>
      <c r="E114" s="242"/>
    </row>
    <row r="115" spans="4:5" x14ac:dyDescent="0.2">
      <c r="D115" s="242"/>
      <c r="E115" s="242"/>
    </row>
    <row r="116" spans="4:5" x14ac:dyDescent="0.2">
      <c r="D116" s="242"/>
      <c r="E116" s="242"/>
    </row>
    <row r="117" spans="4:5" x14ac:dyDescent="0.2">
      <c r="D117" s="242"/>
      <c r="E117" s="242"/>
    </row>
    <row r="118" spans="4:5" x14ac:dyDescent="0.2">
      <c r="D118" s="242"/>
      <c r="E118" s="242"/>
    </row>
    <row r="119" spans="4:5" x14ac:dyDescent="0.2">
      <c r="D119" s="242"/>
      <c r="E119" s="242"/>
    </row>
    <row r="120" spans="4:5" x14ac:dyDescent="0.2">
      <c r="D120" s="242"/>
      <c r="E120" s="242"/>
    </row>
    <row r="121" spans="4:5" x14ac:dyDescent="0.2">
      <c r="D121" s="242"/>
      <c r="E121" s="242"/>
    </row>
    <row r="122" spans="4:5" x14ac:dyDescent="0.2">
      <c r="D122" s="242"/>
      <c r="E122" s="242"/>
    </row>
    <row r="123" spans="4:5" x14ac:dyDescent="0.2">
      <c r="D123" s="242"/>
      <c r="E123" s="242"/>
    </row>
    <row r="124" spans="4:5" x14ac:dyDescent="0.2">
      <c r="D124" s="242"/>
      <c r="E124" s="242"/>
    </row>
    <row r="125" spans="4:5" x14ac:dyDescent="0.2">
      <c r="D125" s="242"/>
      <c r="E125" s="242"/>
    </row>
    <row r="126" spans="4:5" x14ac:dyDescent="0.2">
      <c r="D126" s="242"/>
      <c r="E126" s="242"/>
    </row>
    <row r="127" spans="4:5" x14ac:dyDescent="0.2">
      <c r="D127" s="242"/>
      <c r="E127" s="242"/>
    </row>
    <row r="128" spans="4:5" x14ac:dyDescent="0.2">
      <c r="D128" s="242"/>
      <c r="E128" s="242"/>
    </row>
    <row r="227" spans="4:4" x14ac:dyDescent="0.2">
      <c r="D227" t="s">
        <v>169</v>
      </c>
    </row>
  </sheetData>
  <mergeCells count="2">
    <mergeCell ref="A2:D2"/>
    <mergeCell ref="A9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outlinePr applyStyles="1" summaryBelow="0" showOutlineSymbols="0"/>
  </sheetPr>
  <dimension ref="A1:AI140"/>
  <sheetViews>
    <sheetView showGridLines="0" showOutlineSymbols="0" workbookViewId="0"/>
  </sheetViews>
  <sheetFormatPr defaultColWidth="11.42578125" defaultRowHeight="12.75" outlineLevelRow="1" x14ac:dyDescent="0.2"/>
  <cols>
    <col min="1" max="1" width="2.85546875" style="43" customWidth="1"/>
    <col min="2" max="2" width="26.28515625" style="30" bestFit="1" customWidth="1"/>
    <col min="3" max="14" width="12" customWidth="1"/>
    <col min="15" max="15" width="13.7109375" customWidth="1"/>
    <col min="16" max="16" width="2.7109375" customWidth="1"/>
    <col min="17" max="17" width="3.7109375" customWidth="1"/>
    <col min="20" max="20" width="15.140625" bestFit="1" customWidth="1"/>
  </cols>
  <sheetData>
    <row r="1" spans="1:31" s="195" customFormat="1" ht="31.5" customHeight="1" thickBot="1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31" s="170" customFormat="1" ht="23.1" customHeight="1" x14ac:dyDescent="0.2">
      <c r="B2" s="269" t="s">
        <v>26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31" s="33" customFormat="1" x14ac:dyDescent="0.2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31" s="33" customFormat="1" ht="26.25" customHeight="1" x14ac:dyDescent="0.2">
      <c r="A4" s="172"/>
      <c r="B4" s="272" t="s">
        <v>192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186">
        <v>2024</v>
      </c>
    </row>
    <row r="5" spans="1:31" s="33" customFormat="1" ht="7.5" customHeight="1" x14ac:dyDescent="0.35">
      <c r="A5" s="39"/>
      <c r="B5" s="34"/>
      <c r="C5" s="38"/>
      <c r="D5" s="38"/>
      <c r="E5" s="38"/>
      <c r="F5" s="37"/>
      <c r="G5" s="37"/>
      <c r="H5" s="37"/>
      <c r="I5" s="37"/>
    </row>
    <row r="6" spans="1:31" ht="16.5" customHeight="1" x14ac:dyDescent="0.2">
      <c r="A6" s="47"/>
      <c r="B6" s="48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52"/>
    </row>
    <row r="7" spans="1:31" s="2" customFormat="1" ht="16.5" x14ac:dyDescent="0.2">
      <c r="A7" s="49"/>
      <c r="B7" s="50"/>
      <c r="C7" s="68" t="s">
        <v>29</v>
      </c>
      <c r="D7" s="68" t="s">
        <v>30</v>
      </c>
      <c r="E7" s="68" t="s">
        <v>31</v>
      </c>
      <c r="F7" s="68" t="s">
        <v>32</v>
      </c>
      <c r="G7" s="68" t="s">
        <v>33</v>
      </c>
      <c r="H7" s="68" t="s">
        <v>34</v>
      </c>
      <c r="I7" s="68" t="s">
        <v>35</v>
      </c>
      <c r="J7" s="68" t="s">
        <v>36</v>
      </c>
      <c r="K7" s="68" t="s">
        <v>37</v>
      </c>
      <c r="L7" s="68" t="s">
        <v>38</v>
      </c>
      <c r="M7" s="68" t="s">
        <v>39</v>
      </c>
      <c r="N7" s="68" t="s">
        <v>40</v>
      </c>
      <c r="O7" s="53" t="s">
        <v>41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s="2" customFormat="1" x14ac:dyDescent="0.2">
      <c r="A8" s="49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4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s="2" customFormat="1" ht="0.75" customHeight="1" x14ac:dyDescent="0.2">
      <c r="A9" s="55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s="3" customFormat="1" ht="24.75" customHeight="1" x14ac:dyDescent="0.2">
      <c r="A10" s="199"/>
      <c r="B10" s="197" t="s">
        <v>101</v>
      </c>
      <c r="C10" s="198">
        <f t="shared" ref="C10:N10" si="0">SUM(C11:C18)</f>
        <v>0</v>
      </c>
      <c r="D10" s="198">
        <f t="shared" si="0"/>
        <v>0</v>
      </c>
      <c r="E10" s="198">
        <f t="shared" si="0"/>
        <v>0</v>
      </c>
      <c r="F10" s="198">
        <f t="shared" si="0"/>
        <v>0</v>
      </c>
      <c r="G10" s="198">
        <f t="shared" si="0"/>
        <v>0</v>
      </c>
      <c r="H10" s="198">
        <f t="shared" si="0"/>
        <v>0</v>
      </c>
      <c r="I10" s="198">
        <f t="shared" si="0"/>
        <v>0</v>
      </c>
      <c r="J10" s="198">
        <f t="shared" si="0"/>
        <v>0</v>
      </c>
      <c r="K10" s="198">
        <f t="shared" si="0"/>
        <v>0</v>
      </c>
      <c r="L10" s="198">
        <f t="shared" si="0"/>
        <v>1200</v>
      </c>
      <c r="M10" s="198">
        <f t="shared" si="0"/>
        <v>0</v>
      </c>
      <c r="N10" s="198">
        <f t="shared" si="0"/>
        <v>0</v>
      </c>
      <c r="O10" s="169">
        <f>SUM(O11:O19)</f>
        <v>1200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s="58" customFormat="1" ht="20.100000000000001" customHeight="1" outlineLevel="1" x14ac:dyDescent="0.2">
      <c r="A11" s="108"/>
      <c r="B11" s="115" t="s">
        <v>105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1200</v>
      </c>
      <c r="M11" s="116">
        <v>0</v>
      </c>
      <c r="N11" s="116">
        <v>0</v>
      </c>
      <c r="O11" s="224">
        <f t="shared" ref="O11:O17" si="1">SUM(C11:N11)</f>
        <v>1200</v>
      </c>
    </row>
    <row r="12" spans="1:31" ht="20.100000000000001" customHeight="1" outlineLevel="1" x14ac:dyDescent="0.2">
      <c r="A12" s="117"/>
      <c r="B12" s="118" t="s">
        <v>132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225">
        <f t="shared" si="1"/>
        <v>0</v>
      </c>
    </row>
    <row r="13" spans="1:31" s="59" customFormat="1" ht="20.100000000000001" customHeight="1" outlineLevel="1" x14ac:dyDescent="0.2">
      <c r="A13" s="109"/>
      <c r="B13" s="115" t="s">
        <v>140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220">
        <f t="shared" si="1"/>
        <v>0</v>
      </c>
    </row>
    <row r="14" spans="1:31" s="59" customFormat="1" ht="20.100000000000001" customHeight="1" outlineLevel="1" x14ac:dyDescent="0.2">
      <c r="A14" s="121"/>
      <c r="B14" s="118" t="s">
        <v>122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220">
        <f t="shared" si="1"/>
        <v>0</v>
      </c>
    </row>
    <row r="15" spans="1:31" s="59" customFormat="1" ht="20.100000000000001" customHeight="1" outlineLevel="1" x14ac:dyDescent="0.2">
      <c r="A15" s="109"/>
      <c r="B15" s="115" t="s">
        <v>187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220">
        <f t="shared" si="1"/>
        <v>0</v>
      </c>
    </row>
    <row r="16" spans="1:31" s="59" customFormat="1" ht="20.100000000000001" customHeight="1" outlineLevel="1" x14ac:dyDescent="0.2">
      <c r="A16" s="121"/>
      <c r="B16" s="118" t="s">
        <v>131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220">
        <f t="shared" si="1"/>
        <v>0</v>
      </c>
    </row>
    <row r="17" spans="1:31" s="58" customFormat="1" ht="20.100000000000001" customHeight="1" outlineLevel="1" x14ac:dyDescent="0.2">
      <c r="A17" s="109"/>
      <c r="B17" s="115" t="s">
        <v>42</v>
      </c>
      <c r="C17" s="116">
        <v>0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220">
        <f t="shared" si="1"/>
        <v>0</v>
      </c>
    </row>
    <row r="18" spans="1:31" s="58" customFormat="1" ht="20.100000000000001" customHeight="1" outlineLevel="1" x14ac:dyDescent="0.2">
      <c r="A18" s="121"/>
      <c r="B18" s="118" t="s">
        <v>43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221">
        <f>SUM(C18:N18)</f>
        <v>0</v>
      </c>
      <c r="P18" s="60"/>
    </row>
    <row r="19" spans="1:31" x14ac:dyDescent="0.2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66"/>
    </row>
    <row r="20" spans="1:31" s="3" customFormat="1" ht="24.75" customHeight="1" x14ac:dyDescent="0.2">
      <c r="A20" s="200"/>
      <c r="B20" s="201" t="s">
        <v>44</v>
      </c>
      <c r="C20" s="202">
        <f t="shared" ref="C20:N20" si="2">SUM(C21:C35)</f>
        <v>0</v>
      </c>
      <c r="D20" s="202">
        <f t="shared" si="2"/>
        <v>0</v>
      </c>
      <c r="E20" s="202">
        <f t="shared" si="2"/>
        <v>0</v>
      </c>
      <c r="F20" s="202">
        <f t="shared" si="2"/>
        <v>0</v>
      </c>
      <c r="G20" s="202">
        <f t="shared" si="2"/>
        <v>0</v>
      </c>
      <c r="H20" s="202">
        <f t="shared" si="2"/>
        <v>0</v>
      </c>
      <c r="I20" s="202">
        <f t="shared" si="2"/>
        <v>0</v>
      </c>
      <c r="J20" s="202">
        <f t="shared" si="2"/>
        <v>0</v>
      </c>
      <c r="K20" s="202">
        <f t="shared" si="2"/>
        <v>0</v>
      </c>
      <c r="L20" s="202">
        <f t="shared" si="2"/>
        <v>1235</v>
      </c>
      <c r="M20" s="202">
        <f t="shared" si="2"/>
        <v>0</v>
      </c>
      <c r="N20" s="202">
        <f t="shared" si="2"/>
        <v>0</v>
      </c>
      <c r="O20" s="238">
        <f>SUM(O21:O36)</f>
        <v>1235</v>
      </c>
      <c r="P20" s="62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s="58" customFormat="1" ht="20.100000000000001" customHeight="1" outlineLevel="1" x14ac:dyDescent="0.2">
      <c r="A21" s="110"/>
      <c r="B21" s="122" t="s">
        <v>106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600</v>
      </c>
      <c r="M21" s="123">
        <v>0</v>
      </c>
      <c r="N21" s="123">
        <v>0</v>
      </c>
      <c r="O21" s="223">
        <f t="shared" ref="O21:O35" si="3">SUM(C21:N21)</f>
        <v>600</v>
      </c>
    </row>
    <row r="22" spans="1:31" ht="20.100000000000001" customHeight="1" outlineLevel="1" x14ac:dyDescent="0.2">
      <c r="A22" s="121"/>
      <c r="B22" s="124" t="s">
        <v>45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5">
        <v>0</v>
      </c>
      <c r="J22" s="125">
        <v>0</v>
      </c>
      <c r="K22" s="125">
        <v>0</v>
      </c>
      <c r="L22" s="125">
        <v>45</v>
      </c>
      <c r="M22" s="125">
        <v>0</v>
      </c>
      <c r="N22" s="125">
        <v>0</v>
      </c>
      <c r="O22" s="220">
        <f t="shared" si="3"/>
        <v>45</v>
      </c>
    </row>
    <row r="23" spans="1:31" s="58" customFormat="1" ht="20.100000000000001" customHeight="1" outlineLevel="1" x14ac:dyDescent="0.2">
      <c r="A23" s="109"/>
      <c r="B23" s="122" t="s">
        <v>134</v>
      </c>
      <c r="C23" s="123">
        <v>0</v>
      </c>
      <c r="D23" s="123">
        <v>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35</v>
      </c>
      <c r="M23" s="123">
        <v>0</v>
      </c>
      <c r="N23" s="123">
        <v>0</v>
      </c>
      <c r="O23" s="220">
        <f t="shared" si="3"/>
        <v>35</v>
      </c>
    </row>
    <row r="24" spans="1:31" s="63" customFormat="1" ht="20.100000000000001" customHeight="1" outlineLevel="1" x14ac:dyDescent="0.2">
      <c r="A24" s="127"/>
      <c r="B24" s="124" t="s">
        <v>16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60</v>
      </c>
      <c r="M24" s="125">
        <v>0</v>
      </c>
      <c r="N24" s="125">
        <v>0</v>
      </c>
      <c r="O24" s="220">
        <f t="shared" si="3"/>
        <v>60</v>
      </c>
    </row>
    <row r="25" spans="1:31" ht="20.100000000000001" customHeight="1" outlineLevel="1" x14ac:dyDescent="0.2">
      <c r="A25" s="39"/>
      <c r="B25" s="122" t="s">
        <v>123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40</v>
      </c>
      <c r="M25" s="123">
        <v>0</v>
      </c>
      <c r="N25" s="123">
        <v>0</v>
      </c>
      <c r="O25" s="220">
        <f t="shared" si="3"/>
        <v>40</v>
      </c>
    </row>
    <row r="26" spans="1:31" ht="20.100000000000001" customHeight="1" outlineLevel="1" x14ac:dyDescent="0.2">
      <c r="A26" s="117"/>
      <c r="B26" s="124" t="s">
        <v>108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25</v>
      </c>
      <c r="M26" s="125">
        <v>0</v>
      </c>
      <c r="N26" s="125">
        <v>0</v>
      </c>
      <c r="O26" s="220">
        <f t="shared" si="3"/>
        <v>25</v>
      </c>
    </row>
    <row r="27" spans="1:31" ht="20.100000000000001" customHeight="1" outlineLevel="1" x14ac:dyDescent="0.2">
      <c r="A27" s="39"/>
      <c r="B27" s="122" t="s">
        <v>107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3">
        <v>30</v>
      </c>
      <c r="M27" s="123">
        <v>0</v>
      </c>
      <c r="N27" s="123">
        <v>0</v>
      </c>
      <c r="O27" s="220">
        <f t="shared" si="3"/>
        <v>30</v>
      </c>
    </row>
    <row r="28" spans="1:31" ht="20.100000000000001" customHeight="1" outlineLevel="1" x14ac:dyDescent="0.2">
      <c r="A28" s="117"/>
      <c r="B28" s="124" t="s">
        <v>46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400</v>
      </c>
      <c r="M28" s="125">
        <v>0</v>
      </c>
      <c r="N28" s="125">
        <v>0</v>
      </c>
      <c r="O28" s="220">
        <f t="shared" si="3"/>
        <v>400</v>
      </c>
    </row>
    <row r="29" spans="1:31" ht="20.100000000000001" customHeight="1" outlineLevel="1" x14ac:dyDescent="0.2">
      <c r="A29" s="39"/>
      <c r="B29" s="122" t="s">
        <v>113</v>
      </c>
      <c r="C29" s="123">
        <v>0</v>
      </c>
      <c r="D29" s="123">
        <v>0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0</v>
      </c>
      <c r="M29" s="123">
        <v>0</v>
      </c>
      <c r="N29" s="123">
        <v>0</v>
      </c>
      <c r="O29" s="225">
        <f t="shared" si="3"/>
        <v>0</v>
      </c>
    </row>
    <row r="30" spans="1:31" ht="20.100000000000001" customHeight="1" outlineLevel="1" x14ac:dyDescent="0.2">
      <c r="A30" s="189"/>
      <c r="B30" s="124" t="s">
        <v>114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220">
        <f>SUM(C30:N30)</f>
        <v>0</v>
      </c>
    </row>
    <row r="31" spans="1:31" ht="20.100000000000001" customHeight="1" outlineLevel="1" x14ac:dyDescent="0.2">
      <c r="A31" s="189"/>
      <c r="B31" s="124" t="s">
        <v>137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220">
        <f>SUM(C31:N31)</f>
        <v>0</v>
      </c>
    </row>
    <row r="32" spans="1:31" ht="20.100000000000001" customHeight="1" outlineLevel="1" x14ac:dyDescent="0.2">
      <c r="A32" s="189"/>
      <c r="B32" s="124" t="s">
        <v>124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220">
        <f>SUM(C32:N32)</f>
        <v>0</v>
      </c>
    </row>
    <row r="33" spans="1:31" ht="20.100000000000001" customHeight="1" outlineLevel="1" x14ac:dyDescent="0.2">
      <c r="A33" s="117"/>
      <c r="B33" s="124" t="s">
        <v>127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221">
        <f t="shared" si="3"/>
        <v>0</v>
      </c>
    </row>
    <row r="34" spans="1:31" ht="20.100000000000001" customHeight="1" outlineLevel="1" x14ac:dyDescent="0.2">
      <c r="A34" s="117"/>
      <c r="B34" s="124" t="s">
        <v>152</v>
      </c>
      <c r="C34" s="125"/>
      <c r="D34" s="125"/>
      <c r="E34" s="125"/>
      <c r="F34" s="125">
        <v>0</v>
      </c>
      <c r="G34" s="125"/>
      <c r="H34" s="125"/>
      <c r="I34" s="125"/>
      <c r="J34" s="125"/>
      <c r="K34" s="125"/>
      <c r="L34" s="125"/>
      <c r="M34" s="125"/>
      <c r="N34" s="125"/>
      <c r="O34" s="234"/>
    </row>
    <row r="35" spans="1:31" ht="20.100000000000001" customHeight="1" outlineLevel="1" x14ac:dyDescent="0.2">
      <c r="A35" s="117"/>
      <c r="B35" s="124" t="s">
        <v>109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226">
        <f t="shared" si="3"/>
        <v>0</v>
      </c>
    </row>
    <row r="36" spans="1:31" x14ac:dyDescent="0.2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61"/>
    </row>
    <row r="37" spans="1:31" s="3" customFormat="1" ht="24.75" customHeight="1" x14ac:dyDescent="0.2">
      <c r="A37" s="203"/>
      <c r="B37" s="204" t="s">
        <v>47</v>
      </c>
      <c r="C37" s="205">
        <f t="shared" ref="C37:N37" si="4">SUM(C38:C41)</f>
        <v>0</v>
      </c>
      <c r="D37" s="205">
        <f t="shared" si="4"/>
        <v>0</v>
      </c>
      <c r="E37" s="205">
        <f t="shared" si="4"/>
        <v>0</v>
      </c>
      <c r="F37" s="205">
        <f t="shared" si="4"/>
        <v>0</v>
      </c>
      <c r="G37" s="205">
        <f t="shared" si="4"/>
        <v>0</v>
      </c>
      <c r="H37" s="205">
        <f t="shared" si="4"/>
        <v>0</v>
      </c>
      <c r="I37" s="205">
        <f t="shared" si="4"/>
        <v>0</v>
      </c>
      <c r="J37" s="205">
        <f t="shared" si="4"/>
        <v>0</v>
      </c>
      <c r="K37" s="205">
        <f t="shared" si="4"/>
        <v>0</v>
      </c>
      <c r="L37" s="205">
        <f t="shared" si="4"/>
        <v>0</v>
      </c>
      <c r="M37" s="205">
        <f t="shared" si="4"/>
        <v>0</v>
      </c>
      <c r="N37" s="205">
        <f t="shared" si="4"/>
        <v>0</v>
      </c>
      <c r="O37" s="239">
        <f>SUM(O38:O42)</f>
        <v>0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20.100000000000001" customHeight="1" outlineLevel="1" x14ac:dyDescent="0.2">
      <c r="A38" s="108"/>
      <c r="B38" s="122" t="s">
        <v>150</v>
      </c>
      <c r="C38" s="123">
        <v>0</v>
      </c>
      <c r="D38" s="123">
        <v>0</v>
      </c>
      <c r="E38" s="123">
        <v>0</v>
      </c>
      <c r="F38" s="123">
        <v>0</v>
      </c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  <c r="N38" s="123">
        <v>0</v>
      </c>
      <c r="O38" s="223">
        <f>SUM(C38:N38)</f>
        <v>0</v>
      </c>
    </row>
    <row r="39" spans="1:31" ht="20.100000000000001" customHeight="1" outlineLevel="1" x14ac:dyDescent="0.2">
      <c r="A39" s="128"/>
      <c r="B39" s="124" t="s">
        <v>110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220">
        <f>SUM(C39:N39)</f>
        <v>0</v>
      </c>
    </row>
    <row r="40" spans="1:31" ht="20.100000000000001" customHeight="1" outlineLevel="1" x14ac:dyDescent="0.2">
      <c r="A40" s="128"/>
      <c r="B40" s="124" t="s">
        <v>48</v>
      </c>
      <c r="C40" s="125">
        <v>0</v>
      </c>
      <c r="D40" s="125">
        <v>0</v>
      </c>
      <c r="E40" s="125">
        <v>0</v>
      </c>
      <c r="F40" s="125">
        <v>0</v>
      </c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220">
        <f>SUM(C40:N40)</f>
        <v>0</v>
      </c>
    </row>
    <row r="41" spans="1:31" ht="20.100000000000001" customHeight="1" outlineLevel="1" x14ac:dyDescent="0.2">
      <c r="A41" s="128"/>
      <c r="B41" s="124" t="s">
        <v>43</v>
      </c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221">
        <f>SUM(C41:N41)</f>
        <v>0</v>
      </c>
    </row>
    <row r="42" spans="1:31" x14ac:dyDescent="0.2">
      <c r="B42" s="44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166"/>
    </row>
    <row r="43" spans="1:31" s="3" customFormat="1" ht="24.75" customHeight="1" x14ac:dyDescent="0.2">
      <c r="A43" s="206"/>
      <c r="B43" s="204" t="s">
        <v>115</v>
      </c>
      <c r="C43" s="205">
        <f t="shared" ref="C43:N43" si="5">SUM(C44:C49)</f>
        <v>0</v>
      </c>
      <c r="D43" s="205">
        <f t="shared" si="5"/>
        <v>0</v>
      </c>
      <c r="E43" s="205">
        <f t="shared" si="5"/>
        <v>0</v>
      </c>
      <c r="F43" s="205">
        <f t="shared" si="5"/>
        <v>0</v>
      </c>
      <c r="G43" s="205">
        <f t="shared" si="5"/>
        <v>0</v>
      </c>
      <c r="H43" s="205">
        <f t="shared" si="5"/>
        <v>0</v>
      </c>
      <c r="I43" s="205">
        <f t="shared" si="5"/>
        <v>0</v>
      </c>
      <c r="J43" s="205">
        <f t="shared" si="5"/>
        <v>0</v>
      </c>
      <c r="K43" s="205">
        <f t="shared" si="5"/>
        <v>0</v>
      </c>
      <c r="L43" s="205">
        <f t="shared" si="5"/>
        <v>300</v>
      </c>
      <c r="M43" s="205">
        <f t="shared" si="5"/>
        <v>0</v>
      </c>
      <c r="N43" s="205">
        <f t="shared" si="5"/>
        <v>0</v>
      </c>
      <c r="O43" s="239">
        <f t="shared" ref="O43:O49" si="6">SUM(C43:N43)</f>
        <v>300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20.100000000000001" customHeight="1" outlineLevel="1" x14ac:dyDescent="0.3">
      <c r="A44" s="112"/>
      <c r="B44" s="122" t="s">
        <v>50</v>
      </c>
      <c r="C44" s="123">
        <v>0</v>
      </c>
      <c r="D44" s="123">
        <v>0</v>
      </c>
      <c r="E44" s="123">
        <v>0</v>
      </c>
      <c r="F44" s="123">
        <v>0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  <c r="O44" s="223">
        <f t="shared" si="6"/>
        <v>0</v>
      </c>
      <c r="V44" s="42"/>
    </row>
    <row r="45" spans="1:31" ht="20.100000000000001" customHeight="1" outlineLevel="1" x14ac:dyDescent="0.3">
      <c r="A45" s="129"/>
      <c r="B45" s="124" t="s">
        <v>51</v>
      </c>
      <c r="C45" s="125">
        <v>0</v>
      </c>
      <c r="D45" s="125">
        <v>0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300</v>
      </c>
      <c r="M45" s="125">
        <v>0</v>
      </c>
      <c r="N45" s="125">
        <v>0</v>
      </c>
      <c r="O45" s="220">
        <f t="shared" si="6"/>
        <v>300</v>
      </c>
    </row>
    <row r="46" spans="1:31" ht="20.100000000000001" customHeight="1" outlineLevel="1" x14ac:dyDescent="0.3">
      <c r="A46" s="112"/>
      <c r="B46" s="122" t="s">
        <v>117</v>
      </c>
      <c r="C46" s="123">
        <v>0</v>
      </c>
      <c r="D46" s="123">
        <v>0</v>
      </c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220">
        <f t="shared" si="6"/>
        <v>0</v>
      </c>
    </row>
    <row r="47" spans="1:31" ht="20.100000000000001" customHeight="1" outlineLevel="1" x14ac:dyDescent="0.3">
      <c r="A47" s="129"/>
      <c r="B47" s="124" t="s">
        <v>54</v>
      </c>
      <c r="C47" s="125">
        <v>0</v>
      </c>
      <c r="D47" s="125">
        <v>0</v>
      </c>
      <c r="E47" s="125">
        <v>0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  <c r="O47" s="220">
        <f t="shared" si="6"/>
        <v>0</v>
      </c>
    </row>
    <row r="48" spans="1:31" ht="20.100000000000001" customHeight="1" outlineLevel="1" x14ac:dyDescent="0.3">
      <c r="A48" s="129"/>
      <c r="B48" s="124" t="s">
        <v>118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221">
        <f>SUM(C48:N48)</f>
        <v>0</v>
      </c>
    </row>
    <row r="49" spans="1:35" ht="20.100000000000001" customHeight="1" outlineLevel="1" x14ac:dyDescent="0.3">
      <c r="A49" s="129"/>
      <c r="B49" s="124" t="s">
        <v>43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221">
        <f t="shared" si="6"/>
        <v>0</v>
      </c>
    </row>
    <row r="50" spans="1:35" x14ac:dyDescent="0.2"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167"/>
    </row>
    <row r="51" spans="1:35" s="3" customFormat="1" ht="24.75" customHeight="1" x14ac:dyDescent="0.2">
      <c r="A51" s="203"/>
      <c r="B51" s="204" t="s">
        <v>116</v>
      </c>
      <c r="C51" s="205">
        <f t="shared" ref="C51:N51" si="7">SUM(C52:C59)</f>
        <v>0</v>
      </c>
      <c r="D51" s="205">
        <f t="shared" si="7"/>
        <v>0</v>
      </c>
      <c r="E51" s="205">
        <f t="shared" si="7"/>
        <v>0</v>
      </c>
      <c r="F51" s="205">
        <f t="shared" si="7"/>
        <v>0</v>
      </c>
      <c r="G51" s="205">
        <f t="shared" si="7"/>
        <v>0</v>
      </c>
      <c r="H51" s="205">
        <f t="shared" si="7"/>
        <v>0</v>
      </c>
      <c r="I51" s="205">
        <f t="shared" si="7"/>
        <v>0</v>
      </c>
      <c r="J51" s="205">
        <f t="shared" si="7"/>
        <v>0</v>
      </c>
      <c r="K51" s="205">
        <f t="shared" si="7"/>
        <v>0</v>
      </c>
      <c r="L51" s="205">
        <f t="shared" si="7"/>
        <v>0</v>
      </c>
      <c r="M51" s="205">
        <f t="shared" si="7"/>
        <v>0</v>
      </c>
      <c r="N51" s="205">
        <f t="shared" si="7"/>
        <v>0</v>
      </c>
      <c r="O51" s="168">
        <f t="shared" ref="O51:O59" si="8">SUM(C51:N51)</f>
        <v>0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1:35" s="33" customFormat="1" ht="20.100000000000001" customHeight="1" outlineLevel="1" x14ac:dyDescent="0.2">
      <c r="A52" s="39"/>
      <c r="B52" s="122" t="s">
        <v>49</v>
      </c>
      <c r="C52" s="123">
        <v>0</v>
      </c>
      <c r="D52" s="123">
        <v>0</v>
      </c>
      <c r="E52" s="123">
        <v>0</v>
      </c>
      <c r="F52" s="123">
        <v>0</v>
      </c>
      <c r="G52" s="123">
        <v>0</v>
      </c>
      <c r="H52" s="123">
        <v>0</v>
      </c>
      <c r="I52" s="123">
        <v>0</v>
      </c>
      <c r="J52" s="123">
        <v>0</v>
      </c>
      <c r="K52" s="123">
        <v>0</v>
      </c>
      <c r="L52" s="123">
        <v>0</v>
      </c>
      <c r="M52" s="123">
        <v>0</v>
      </c>
      <c r="N52" s="123">
        <v>0</v>
      </c>
      <c r="O52" s="220">
        <f t="shared" si="8"/>
        <v>0</v>
      </c>
    </row>
    <row r="53" spans="1:35" s="33" customFormat="1" ht="20.100000000000001" customHeight="1" outlineLevel="1" x14ac:dyDescent="0.2">
      <c r="A53" s="117"/>
      <c r="B53" s="124" t="s">
        <v>50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5">
        <v>0</v>
      </c>
      <c r="N53" s="125">
        <v>0</v>
      </c>
      <c r="O53" s="220">
        <f t="shared" si="8"/>
        <v>0</v>
      </c>
    </row>
    <row r="54" spans="1:35" s="33" customFormat="1" ht="20.100000000000001" customHeight="1" outlineLevel="1" x14ac:dyDescent="0.2">
      <c r="A54" s="39"/>
      <c r="B54" s="122" t="s">
        <v>51</v>
      </c>
      <c r="C54" s="123">
        <v>0</v>
      </c>
      <c r="D54" s="123">
        <v>0</v>
      </c>
      <c r="E54" s="123">
        <v>0</v>
      </c>
      <c r="F54" s="123">
        <v>0</v>
      </c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0</v>
      </c>
      <c r="M54" s="123">
        <v>0</v>
      </c>
      <c r="N54" s="123">
        <v>0</v>
      </c>
      <c r="O54" s="220">
        <f t="shared" si="8"/>
        <v>0</v>
      </c>
    </row>
    <row r="55" spans="1:35" s="33" customFormat="1" ht="20.100000000000001" customHeight="1" outlineLevel="1" x14ac:dyDescent="0.2">
      <c r="A55" s="117"/>
      <c r="B55" s="124" t="s">
        <v>52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5">
        <v>0</v>
      </c>
      <c r="L55" s="125">
        <v>0</v>
      </c>
      <c r="M55" s="125">
        <v>0</v>
      </c>
      <c r="N55" s="125">
        <v>0</v>
      </c>
      <c r="O55" s="220">
        <f t="shared" si="8"/>
        <v>0</v>
      </c>
    </row>
    <row r="56" spans="1:35" s="33" customFormat="1" ht="20.100000000000001" customHeight="1" outlineLevel="1" x14ac:dyDescent="0.2">
      <c r="A56" s="117"/>
      <c r="B56" s="124" t="s">
        <v>111</v>
      </c>
      <c r="C56" s="125">
        <v>0</v>
      </c>
      <c r="D56" s="125">
        <v>0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5">
        <v>0</v>
      </c>
      <c r="K56" s="125">
        <v>0</v>
      </c>
      <c r="L56" s="125">
        <v>0</v>
      </c>
      <c r="M56" s="125">
        <v>0</v>
      </c>
      <c r="N56" s="125">
        <v>0</v>
      </c>
      <c r="O56" s="220">
        <f t="shared" si="8"/>
        <v>0</v>
      </c>
    </row>
    <row r="57" spans="1:35" s="33" customFormat="1" ht="20.100000000000001" customHeight="1" outlineLevel="1" x14ac:dyDescent="0.2">
      <c r="A57" s="39"/>
      <c r="B57" s="122" t="s">
        <v>54</v>
      </c>
      <c r="C57" s="123">
        <v>0</v>
      </c>
      <c r="D57" s="123">
        <v>0</v>
      </c>
      <c r="E57" s="123">
        <v>0</v>
      </c>
      <c r="F57" s="123">
        <v>0</v>
      </c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0</v>
      </c>
      <c r="M57" s="123">
        <v>0</v>
      </c>
      <c r="N57" s="123">
        <v>0</v>
      </c>
      <c r="O57" s="220">
        <f t="shared" si="8"/>
        <v>0</v>
      </c>
    </row>
    <row r="58" spans="1:35" s="33" customFormat="1" ht="20.100000000000001" customHeight="1" outlineLevel="1" x14ac:dyDescent="0.2">
      <c r="A58" s="117"/>
      <c r="B58" s="124" t="s">
        <v>57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  <c r="I58" s="125">
        <v>0</v>
      </c>
      <c r="J58" s="125">
        <v>0</v>
      </c>
      <c r="K58" s="125">
        <v>0</v>
      </c>
      <c r="L58" s="125">
        <v>0</v>
      </c>
      <c r="M58" s="125">
        <v>0</v>
      </c>
      <c r="N58" s="125">
        <v>0</v>
      </c>
      <c r="O58" s="221">
        <f t="shared" si="8"/>
        <v>0</v>
      </c>
    </row>
    <row r="59" spans="1:35" s="33" customFormat="1" ht="20.100000000000001" customHeight="1" outlineLevel="1" x14ac:dyDescent="0.2">
      <c r="A59" s="117"/>
      <c r="B59" s="124" t="s">
        <v>43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5">
        <v>0</v>
      </c>
      <c r="I59" s="125">
        <v>0</v>
      </c>
      <c r="J59" s="125">
        <v>0</v>
      </c>
      <c r="K59" s="125">
        <v>0</v>
      </c>
      <c r="L59" s="125">
        <v>0</v>
      </c>
      <c r="M59" s="125">
        <v>0</v>
      </c>
      <c r="N59" s="126">
        <v>0</v>
      </c>
      <c r="O59" s="222">
        <f t="shared" si="8"/>
        <v>0</v>
      </c>
      <c r="T59" s="64"/>
    </row>
    <row r="60" spans="1:35" x14ac:dyDescent="0.2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</row>
    <row r="61" spans="1:35" s="3" customFormat="1" ht="24.75" customHeight="1" x14ac:dyDescent="0.2">
      <c r="A61" s="207"/>
      <c r="B61" s="204" t="s">
        <v>60</v>
      </c>
      <c r="C61" s="205">
        <f t="shared" ref="C61:N61" si="9">SUM(C62:C71)</f>
        <v>0</v>
      </c>
      <c r="D61" s="205">
        <f t="shared" si="9"/>
        <v>0</v>
      </c>
      <c r="E61" s="205">
        <f t="shared" si="9"/>
        <v>0</v>
      </c>
      <c r="F61" s="205">
        <f t="shared" si="9"/>
        <v>0</v>
      </c>
      <c r="G61" s="205">
        <f t="shared" si="9"/>
        <v>0</v>
      </c>
      <c r="H61" s="205">
        <f t="shared" si="9"/>
        <v>0</v>
      </c>
      <c r="I61" s="205">
        <f t="shared" si="9"/>
        <v>0</v>
      </c>
      <c r="J61" s="205">
        <f t="shared" si="9"/>
        <v>0</v>
      </c>
      <c r="K61" s="205">
        <f t="shared" si="9"/>
        <v>0</v>
      </c>
      <c r="L61" s="205">
        <f t="shared" si="9"/>
        <v>50</v>
      </c>
      <c r="M61" s="205">
        <f t="shared" si="9"/>
        <v>0</v>
      </c>
      <c r="N61" s="205">
        <f t="shared" si="9"/>
        <v>0</v>
      </c>
      <c r="O61" s="239">
        <f t="shared" ref="O61:O71" si="10">SUM(C61:N61)</f>
        <v>50</v>
      </c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20.100000000000001" customHeight="1" outlineLevel="1" x14ac:dyDescent="0.2">
      <c r="A62" s="109"/>
      <c r="B62" s="122" t="s">
        <v>61</v>
      </c>
      <c r="C62" s="123">
        <v>0</v>
      </c>
      <c r="D62" s="123">
        <v>0</v>
      </c>
      <c r="E62" s="123">
        <v>0</v>
      </c>
      <c r="F62" s="123">
        <v>0</v>
      </c>
      <c r="G62" s="123">
        <v>0</v>
      </c>
      <c r="H62" s="123">
        <v>0</v>
      </c>
      <c r="I62" s="123">
        <v>0</v>
      </c>
      <c r="J62" s="123">
        <v>0</v>
      </c>
      <c r="K62" s="123">
        <v>0</v>
      </c>
      <c r="L62" s="123">
        <v>0</v>
      </c>
      <c r="M62" s="123">
        <v>0</v>
      </c>
      <c r="N62" s="123">
        <v>0</v>
      </c>
      <c r="O62" s="223">
        <f t="shared" si="10"/>
        <v>0</v>
      </c>
    </row>
    <row r="63" spans="1:35" ht="20.100000000000001" customHeight="1" outlineLevel="1" x14ac:dyDescent="0.2">
      <c r="A63" s="121"/>
      <c r="B63" s="124" t="s">
        <v>62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5">
        <v>0</v>
      </c>
      <c r="K63" s="125">
        <v>0</v>
      </c>
      <c r="L63" s="125">
        <v>0</v>
      </c>
      <c r="M63" s="125">
        <v>0</v>
      </c>
      <c r="N63" s="125">
        <v>0</v>
      </c>
      <c r="O63" s="220">
        <f t="shared" si="10"/>
        <v>0</v>
      </c>
    </row>
    <row r="64" spans="1:35" ht="20.100000000000001" customHeight="1" outlineLevel="1" x14ac:dyDescent="0.2">
      <c r="A64" s="109"/>
      <c r="B64" s="122" t="s">
        <v>133</v>
      </c>
      <c r="C64" s="123">
        <v>0</v>
      </c>
      <c r="D64" s="123">
        <v>0</v>
      </c>
      <c r="E64" s="123">
        <v>0</v>
      </c>
      <c r="F64" s="123">
        <v>0</v>
      </c>
      <c r="G64" s="123">
        <v>0</v>
      </c>
      <c r="H64" s="123">
        <v>0</v>
      </c>
      <c r="I64" s="123">
        <v>0</v>
      </c>
      <c r="J64" s="123">
        <v>0</v>
      </c>
      <c r="K64" s="123">
        <v>0</v>
      </c>
      <c r="L64" s="123">
        <v>0</v>
      </c>
      <c r="M64" s="123">
        <v>0</v>
      </c>
      <c r="N64" s="123">
        <v>0</v>
      </c>
      <c r="O64" s="220">
        <f t="shared" si="10"/>
        <v>0</v>
      </c>
    </row>
    <row r="65" spans="1:35" ht="20.100000000000001" customHeight="1" outlineLevel="1" x14ac:dyDescent="0.2">
      <c r="A65" s="121"/>
      <c r="B65" s="124" t="s">
        <v>63</v>
      </c>
      <c r="C65" s="125">
        <v>0</v>
      </c>
      <c r="D65" s="125">
        <v>0</v>
      </c>
      <c r="E65" s="125">
        <v>0</v>
      </c>
      <c r="F65" s="125">
        <v>0</v>
      </c>
      <c r="G65" s="125">
        <v>0</v>
      </c>
      <c r="H65" s="125">
        <v>0</v>
      </c>
      <c r="I65" s="125">
        <v>0</v>
      </c>
      <c r="J65" s="125">
        <v>0</v>
      </c>
      <c r="K65" s="125">
        <v>0</v>
      </c>
      <c r="L65" s="125">
        <v>0</v>
      </c>
      <c r="M65" s="125">
        <v>0</v>
      </c>
      <c r="N65" s="125">
        <v>0</v>
      </c>
      <c r="O65" s="220">
        <f t="shared" si="10"/>
        <v>0</v>
      </c>
    </row>
    <row r="66" spans="1:35" ht="20.100000000000001" customHeight="1" outlineLevel="1" x14ac:dyDescent="0.2">
      <c r="A66" s="109"/>
      <c r="B66" s="122" t="s">
        <v>135</v>
      </c>
      <c r="C66" s="123">
        <v>0</v>
      </c>
      <c r="D66" s="123">
        <v>0</v>
      </c>
      <c r="E66" s="123">
        <v>0</v>
      </c>
      <c r="F66" s="123">
        <v>0</v>
      </c>
      <c r="G66" s="123">
        <v>0</v>
      </c>
      <c r="H66" s="123">
        <v>0</v>
      </c>
      <c r="I66" s="123">
        <v>0</v>
      </c>
      <c r="J66" s="123">
        <v>0</v>
      </c>
      <c r="K66" s="123">
        <v>0</v>
      </c>
      <c r="L66" s="123">
        <v>0</v>
      </c>
      <c r="M66" s="123">
        <v>0</v>
      </c>
      <c r="N66" s="123">
        <v>0</v>
      </c>
      <c r="O66" s="220">
        <f t="shared" si="10"/>
        <v>0</v>
      </c>
      <c r="P66" s="65" t="s">
        <v>18</v>
      </c>
    </row>
    <row r="67" spans="1:35" ht="20.100000000000001" customHeight="1" outlineLevel="1" x14ac:dyDescent="0.2">
      <c r="A67" s="121"/>
      <c r="B67" s="124" t="s">
        <v>188</v>
      </c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5">
        <v>0</v>
      </c>
      <c r="N67" s="125">
        <v>0</v>
      </c>
      <c r="O67" s="220">
        <f t="shared" si="10"/>
        <v>0</v>
      </c>
    </row>
    <row r="68" spans="1:35" ht="20.100000000000001" customHeight="1" outlineLevel="1" x14ac:dyDescent="0.2">
      <c r="A68" s="190"/>
      <c r="B68" s="124" t="s">
        <v>189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</v>
      </c>
      <c r="J68" s="125">
        <v>0</v>
      </c>
      <c r="K68" s="125">
        <v>0</v>
      </c>
      <c r="L68" s="125">
        <v>0</v>
      </c>
      <c r="M68" s="125">
        <v>0</v>
      </c>
      <c r="N68" s="191">
        <v>0</v>
      </c>
      <c r="O68" s="220">
        <f t="shared" si="10"/>
        <v>0</v>
      </c>
    </row>
    <row r="69" spans="1:35" ht="20.100000000000001" customHeight="1" outlineLevel="1" x14ac:dyDescent="0.2">
      <c r="A69" s="190"/>
      <c r="B69" s="124" t="s">
        <v>125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5">
        <v>0</v>
      </c>
      <c r="K69" s="125">
        <v>0</v>
      </c>
      <c r="L69" s="125">
        <v>50</v>
      </c>
      <c r="M69" s="125">
        <v>0</v>
      </c>
      <c r="N69" s="125">
        <v>0</v>
      </c>
      <c r="O69" s="220">
        <f t="shared" si="10"/>
        <v>50</v>
      </c>
    </row>
    <row r="70" spans="1:35" ht="20.100000000000001" customHeight="1" outlineLevel="1" x14ac:dyDescent="0.2">
      <c r="A70" s="109"/>
      <c r="B70" s="122" t="s">
        <v>130</v>
      </c>
      <c r="C70" s="123">
        <v>0</v>
      </c>
      <c r="D70" s="123">
        <v>0</v>
      </c>
      <c r="E70" s="123">
        <v>0</v>
      </c>
      <c r="F70" s="123">
        <v>0</v>
      </c>
      <c r="G70" s="123">
        <v>0</v>
      </c>
      <c r="H70" s="123">
        <v>0</v>
      </c>
      <c r="I70" s="123">
        <v>0</v>
      </c>
      <c r="J70" s="123">
        <v>0</v>
      </c>
      <c r="K70" s="123">
        <v>0</v>
      </c>
      <c r="L70" s="123">
        <v>0</v>
      </c>
      <c r="M70" s="123">
        <v>0</v>
      </c>
      <c r="N70" s="123">
        <v>0</v>
      </c>
      <c r="O70" s="227">
        <f>SUM(C70:N70)</f>
        <v>0</v>
      </c>
    </row>
    <row r="71" spans="1:35" ht="20.100000000000001" customHeight="1" outlineLevel="1" x14ac:dyDescent="0.2">
      <c r="A71" s="121"/>
      <c r="B71" s="124" t="s">
        <v>43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5">
        <v>0</v>
      </c>
      <c r="K71" s="125">
        <v>0</v>
      </c>
      <c r="L71" s="125">
        <v>0</v>
      </c>
      <c r="M71" s="125">
        <v>0</v>
      </c>
      <c r="N71" s="125">
        <v>0</v>
      </c>
      <c r="O71" s="221">
        <f t="shared" si="10"/>
        <v>0</v>
      </c>
    </row>
    <row r="72" spans="1:35" x14ac:dyDescent="0.2"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166"/>
    </row>
    <row r="73" spans="1:35" s="3" customFormat="1" ht="24.75" customHeight="1" x14ac:dyDescent="0.2">
      <c r="A73" s="207"/>
      <c r="B73" s="204" t="s">
        <v>64</v>
      </c>
      <c r="C73" s="205">
        <f t="shared" ref="C73:N73" si="11">SUM(C74:C82)</f>
        <v>0</v>
      </c>
      <c r="D73" s="205">
        <f t="shared" si="11"/>
        <v>0</v>
      </c>
      <c r="E73" s="205">
        <f t="shared" si="11"/>
        <v>0</v>
      </c>
      <c r="F73" s="205">
        <f t="shared" si="11"/>
        <v>0</v>
      </c>
      <c r="G73" s="205">
        <f t="shared" si="11"/>
        <v>0</v>
      </c>
      <c r="H73" s="205">
        <f t="shared" si="11"/>
        <v>0</v>
      </c>
      <c r="I73" s="205">
        <f t="shared" si="11"/>
        <v>0</v>
      </c>
      <c r="J73" s="205">
        <f t="shared" si="11"/>
        <v>0</v>
      </c>
      <c r="K73" s="205">
        <f t="shared" si="11"/>
        <v>0</v>
      </c>
      <c r="L73" s="205">
        <f t="shared" si="11"/>
        <v>100</v>
      </c>
      <c r="M73" s="205">
        <f t="shared" si="11"/>
        <v>0</v>
      </c>
      <c r="N73" s="205">
        <f t="shared" si="11"/>
        <v>0</v>
      </c>
      <c r="O73" s="240">
        <f t="shared" ref="O73:O104" si="12">SUM(C73:N73)</f>
        <v>100</v>
      </c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t="20.100000000000001" customHeight="1" outlineLevel="1" x14ac:dyDescent="0.2">
      <c r="A74" s="111"/>
      <c r="B74" s="122" t="s">
        <v>65</v>
      </c>
      <c r="C74" s="123">
        <v>0</v>
      </c>
      <c r="D74" s="123">
        <v>0</v>
      </c>
      <c r="E74" s="123">
        <v>0</v>
      </c>
      <c r="F74" s="123">
        <v>0</v>
      </c>
      <c r="G74" s="123">
        <v>0</v>
      </c>
      <c r="H74" s="123">
        <v>0</v>
      </c>
      <c r="I74" s="123">
        <v>0</v>
      </c>
      <c r="J74" s="123">
        <v>0</v>
      </c>
      <c r="K74" s="123">
        <v>0</v>
      </c>
      <c r="L74" s="123">
        <v>100</v>
      </c>
      <c r="M74" s="123">
        <v>0</v>
      </c>
      <c r="N74" s="123">
        <v>0</v>
      </c>
      <c r="O74" s="228">
        <f t="shared" si="12"/>
        <v>100</v>
      </c>
    </row>
    <row r="75" spans="1:35" ht="20.100000000000001" customHeight="1" outlineLevel="1" x14ac:dyDescent="0.2">
      <c r="A75" s="127"/>
      <c r="B75" s="124" t="s">
        <v>112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5">
        <v>0</v>
      </c>
      <c r="K75" s="125">
        <v>0</v>
      </c>
      <c r="L75" s="125">
        <v>0</v>
      </c>
      <c r="M75" s="125">
        <v>0</v>
      </c>
      <c r="N75" s="126">
        <v>0</v>
      </c>
      <c r="O75" s="229">
        <f t="shared" si="12"/>
        <v>0</v>
      </c>
    </row>
    <row r="76" spans="1:35" ht="20.100000000000001" customHeight="1" outlineLevel="1" x14ac:dyDescent="0.2">
      <c r="A76" s="111"/>
      <c r="B76" s="122" t="s">
        <v>10</v>
      </c>
      <c r="C76" s="123">
        <v>0</v>
      </c>
      <c r="D76" s="123">
        <v>0</v>
      </c>
      <c r="E76" s="123">
        <v>0</v>
      </c>
      <c r="F76" s="123">
        <v>0</v>
      </c>
      <c r="G76" s="123">
        <v>0</v>
      </c>
      <c r="H76" s="123">
        <v>0</v>
      </c>
      <c r="I76" s="123">
        <v>0</v>
      </c>
      <c r="J76" s="123">
        <v>0</v>
      </c>
      <c r="K76" s="123">
        <v>0</v>
      </c>
      <c r="L76" s="123">
        <v>0</v>
      </c>
      <c r="M76" s="123">
        <v>0</v>
      </c>
      <c r="N76" s="123">
        <v>0</v>
      </c>
      <c r="O76" s="228">
        <f t="shared" si="12"/>
        <v>0</v>
      </c>
    </row>
    <row r="77" spans="1:35" ht="20.100000000000001" customHeight="1" outlineLevel="1" x14ac:dyDescent="0.2">
      <c r="A77" s="127"/>
      <c r="B77" s="124" t="s">
        <v>11</v>
      </c>
      <c r="C77" s="125">
        <v>0</v>
      </c>
      <c r="D77" s="125">
        <v>0</v>
      </c>
      <c r="E77" s="125">
        <v>0</v>
      </c>
      <c r="F77" s="125">
        <v>0</v>
      </c>
      <c r="G77" s="125">
        <v>0</v>
      </c>
      <c r="H77" s="125">
        <v>0</v>
      </c>
      <c r="I77" s="125">
        <v>0</v>
      </c>
      <c r="J77" s="125">
        <v>0</v>
      </c>
      <c r="K77" s="125">
        <v>0</v>
      </c>
      <c r="L77" s="125">
        <v>0</v>
      </c>
      <c r="M77" s="125">
        <v>0</v>
      </c>
      <c r="N77" s="126">
        <v>0</v>
      </c>
      <c r="O77" s="229">
        <f t="shared" si="12"/>
        <v>0</v>
      </c>
    </row>
    <row r="78" spans="1:35" ht="20.100000000000001" customHeight="1" outlineLevel="1" x14ac:dyDescent="0.2">
      <c r="A78" s="111"/>
      <c r="B78" s="122" t="s">
        <v>168</v>
      </c>
      <c r="C78" s="123">
        <v>0</v>
      </c>
      <c r="D78" s="123">
        <v>0</v>
      </c>
      <c r="E78" s="123">
        <v>0</v>
      </c>
      <c r="F78" s="123">
        <v>0</v>
      </c>
      <c r="G78" s="123">
        <v>0</v>
      </c>
      <c r="H78" s="123">
        <v>0</v>
      </c>
      <c r="I78" s="123">
        <v>0</v>
      </c>
      <c r="J78" s="123">
        <v>0</v>
      </c>
      <c r="K78" s="123">
        <v>0</v>
      </c>
      <c r="L78" s="123">
        <v>0</v>
      </c>
      <c r="M78" s="123">
        <v>0</v>
      </c>
      <c r="N78" s="123">
        <v>0</v>
      </c>
      <c r="O78" s="228">
        <f t="shared" si="12"/>
        <v>0</v>
      </c>
    </row>
    <row r="79" spans="1:35" ht="20.100000000000001" customHeight="1" outlineLevel="1" x14ac:dyDescent="0.2">
      <c r="A79" s="127"/>
      <c r="B79" s="124" t="s">
        <v>141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5">
        <v>0</v>
      </c>
      <c r="K79" s="125">
        <v>0</v>
      </c>
      <c r="L79" s="125">
        <v>0</v>
      </c>
      <c r="M79" s="125">
        <v>0</v>
      </c>
      <c r="N79" s="126">
        <v>0</v>
      </c>
      <c r="O79" s="229">
        <f t="shared" si="12"/>
        <v>0</v>
      </c>
    </row>
    <row r="80" spans="1:35" ht="20.100000000000001" customHeight="1" outlineLevel="1" x14ac:dyDescent="0.2">
      <c r="A80" s="111"/>
      <c r="B80" s="122" t="s">
        <v>66</v>
      </c>
      <c r="C80" s="123">
        <v>0</v>
      </c>
      <c r="D80" s="123">
        <v>0</v>
      </c>
      <c r="E80" s="123">
        <v>0</v>
      </c>
      <c r="F80" s="123">
        <v>0</v>
      </c>
      <c r="G80" s="123">
        <v>0</v>
      </c>
      <c r="H80" s="123">
        <v>0</v>
      </c>
      <c r="I80" s="123">
        <v>0</v>
      </c>
      <c r="J80" s="123">
        <v>0</v>
      </c>
      <c r="K80" s="123">
        <v>0</v>
      </c>
      <c r="L80" s="123">
        <v>0</v>
      </c>
      <c r="M80" s="123">
        <v>0</v>
      </c>
      <c r="N80" s="123">
        <v>0</v>
      </c>
      <c r="O80" s="228">
        <f t="shared" si="12"/>
        <v>0</v>
      </c>
    </row>
    <row r="81" spans="1:15" ht="20.100000000000001" customHeight="1" outlineLevel="1" x14ac:dyDescent="0.2">
      <c r="A81" s="127"/>
      <c r="B81" s="124" t="s">
        <v>67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  <c r="I81" s="125">
        <v>0</v>
      </c>
      <c r="J81" s="125">
        <v>0</v>
      </c>
      <c r="K81" s="125">
        <v>0</v>
      </c>
      <c r="L81" s="125">
        <v>0</v>
      </c>
      <c r="M81" s="125">
        <v>0</v>
      </c>
      <c r="N81" s="125">
        <v>0</v>
      </c>
      <c r="O81" s="228">
        <f t="shared" si="12"/>
        <v>0</v>
      </c>
    </row>
    <row r="82" spans="1:15" ht="20.100000000000001" customHeight="1" outlineLevel="1" x14ac:dyDescent="0.2">
      <c r="A82" s="127"/>
      <c r="B82" s="124" t="s">
        <v>43</v>
      </c>
      <c r="C82" s="125">
        <v>0</v>
      </c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6">
        <v>0</v>
      </c>
      <c r="O82" s="229">
        <f t="shared" si="12"/>
        <v>0</v>
      </c>
    </row>
    <row r="83" spans="1:15" ht="7.5" customHeight="1" outlineLevel="1" x14ac:dyDescent="0.2">
      <c r="A83" s="111"/>
      <c r="B83" s="122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0"/>
    </row>
    <row r="84" spans="1:15" ht="20.100000000000001" customHeight="1" outlineLevel="1" x14ac:dyDescent="0.2">
      <c r="A84" s="208"/>
      <c r="B84" s="204" t="s">
        <v>142</v>
      </c>
      <c r="C84" s="205">
        <f t="shared" ref="C84:N84" si="13">SUM(C85:C98)</f>
        <v>0</v>
      </c>
      <c r="D84" s="205">
        <f t="shared" si="13"/>
        <v>0</v>
      </c>
      <c r="E84" s="205">
        <f t="shared" si="13"/>
        <v>0</v>
      </c>
      <c r="F84" s="205">
        <f t="shared" si="13"/>
        <v>0</v>
      </c>
      <c r="G84" s="205">
        <f t="shared" si="13"/>
        <v>0</v>
      </c>
      <c r="H84" s="205">
        <f t="shared" si="13"/>
        <v>0</v>
      </c>
      <c r="I84" s="205">
        <f t="shared" si="13"/>
        <v>0</v>
      </c>
      <c r="J84" s="205">
        <f t="shared" si="13"/>
        <v>0</v>
      </c>
      <c r="K84" s="205">
        <f t="shared" si="13"/>
        <v>0</v>
      </c>
      <c r="L84" s="205">
        <f t="shared" si="13"/>
        <v>0</v>
      </c>
      <c r="M84" s="205">
        <f t="shared" si="13"/>
        <v>0</v>
      </c>
      <c r="N84" s="205">
        <f t="shared" si="13"/>
        <v>0</v>
      </c>
      <c r="O84" s="237">
        <f t="shared" ref="O84:O98" si="14">SUM(C84:N84)</f>
        <v>0</v>
      </c>
    </row>
    <row r="85" spans="1:15" ht="20.100000000000001" customHeight="1" outlineLevel="1" x14ac:dyDescent="0.2">
      <c r="A85" s="196"/>
      <c r="B85" s="122" t="s">
        <v>171</v>
      </c>
      <c r="C85" s="123">
        <v>0</v>
      </c>
      <c r="D85" s="123">
        <v>0</v>
      </c>
      <c r="E85" s="123">
        <v>0</v>
      </c>
      <c r="F85" s="123">
        <v>0</v>
      </c>
      <c r="G85" s="123">
        <v>0</v>
      </c>
      <c r="H85" s="123">
        <v>0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228">
        <f t="shared" si="14"/>
        <v>0</v>
      </c>
    </row>
    <row r="86" spans="1:15" ht="20.100000000000001" customHeight="1" outlineLevel="1" x14ac:dyDescent="0.2">
      <c r="A86" s="196"/>
      <c r="B86" s="124" t="s">
        <v>143</v>
      </c>
      <c r="C86" s="125">
        <v>0</v>
      </c>
      <c r="D86" s="125">
        <v>0</v>
      </c>
      <c r="E86" s="125">
        <v>0</v>
      </c>
      <c r="F86" s="125">
        <v>0</v>
      </c>
      <c r="G86" s="125">
        <v>0</v>
      </c>
      <c r="H86" s="125">
        <v>0</v>
      </c>
      <c r="I86" s="125">
        <v>0</v>
      </c>
      <c r="J86" s="125">
        <v>0</v>
      </c>
      <c r="K86" s="125">
        <v>0</v>
      </c>
      <c r="L86" s="125">
        <v>0</v>
      </c>
      <c r="M86" s="125">
        <v>0</v>
      </c>
      <c r="N86" s="126">
        <v>0</v>
      </c>
      <c r="O86" s="229">
        <f t="shared" si="14"/>
        <v>0</v>
      </c>
    </row>
    <row r="87" spans="1:15" ht="20.100000000000001" customHeight="1" outlineLevel="1" x14ac:dyDescent="0.2">
      <c r="A87" s="196"/>
      <c r="B87" s="122" t="s">
        <v>16</v>
      </c>
      <c r="C87" s="123">
        <v>0</v>
      </c>
      <c r="D87" s="123">
        <v>0</v>
      </c>
      <c r="E87" s="123">
        <v>0</v>
      </c>
      <c r="F87" s="123">
        <v>0</v>
      </c>
      <c r="G87" s="123">
        <v>0</v>
      </c>
      <c r="H87" s="123">
        <v>0</v>
      </c>
      <c r="I87" s="123">
        <v>0</v>
      </c>
      <c r="J87" s="123">
        <v>0</v>
      </c>
      <c r="K87" s="123">
        <v>0</v>
      </c>
      <c r="L87" s="123">
        <v>0</v>
      </c>
      <c r="M87" s="123">
        <v>0</v>
      </c>
      <c r="N87" s="123">
        <v>0</v>
      </c>
      <c r="O87" s="228">
        <f t="shared" si="14"/>
        <v>0</v>
      </c>
    </row>
    <row r="88" spans="1:15" ht="20.100000000000001" customHeight="1" outlineLevel="1" x14ac:dyDescent="0.2">
      <c r="A88" s="196"/>
      <c r="B88" s="124" t="s">
        <v>144</v>
      </c>
      <c r="C88" s="125">
        <v>0</v>
      </c>
      <c r="D88" s="125">
        <v>0</v>
      </c>
      <c r="E88" s="125">
        <v>0</v>
      </c>
      <c r="F88" s="125">
        <v>0</v>
      </c>
      <c r="G88" s="125">
        <v>0</v>
      </c>
      <c r="H88" s="125">
        <v>0</v>
      </c>
      <c r="I88" s="125">
        <v>0</v>
      </c>
      <c r="J88" s="125">
        <v>0</v>
      </c>
      <c r="K88" s="125">
        <v>0</v>
      </c>
      <c r="L88" s="125">
        <v>0</v>
      </c>
      <c r="M88" s="125">
        <v>0</v>
      </c>
      <c r="N88" s="126">
        <v>0</v>
      </c>
      <c r="O88" s="229">
        <f t="shared" si="14"/>
        <v>0</v>
      </c>
    </row>
    <row r="89" spans="1:15" ht="20.100000000000001" customHeight="1" outlineLevel="1" x14ac:dyDescent="0.2">
      <c r="A89" s="196"/>
      <c r="B89" s="122" t="s">
        <v>145</v>
      </c>
      <c r="C89" s="123">
        <v>0</v>
      </c>
      <c r="D89" s="123">
        <v>0</v>
      </c>
      <c r="E89" s="123">
        <v>0</v>
      </c>
      <c r="F89" s="123">
        <v>0</v>
      </c>
      <c r="G89" s="123">
        <v>0</v>
      </c>
      <c r="H89" s="123">
        <v>0</v>
      </c>
      <c r="I89" s="123">
        <v>0</v>
      </c>
      <c r="J89" s="123">
        <v>0</v>
      </c>
      <c r="K89" s="123">
        <v>0</v>
      </c>
      <c r="L89" s="123">
        <v>0</v>
      </c>
      <c r="M89" s="123">
        <v>0</v>
      </c>
      <c r="N89" s="123">
        <v>0</v>
      </c>
      <c r="O89" s="228">
        <f t="shared" si="14"/>
        <v>0</v>
      </c>
    </row>
    <row r="90" spans="1:15" ht="20.100000000000001" customHeight="1" outlineLevel="1" x14ac:dyDescent="0.2">
      <c r="A90" s="196"/>
      <c r="B90" s="124" t="s">
        <v>146</v>
      </c>
      <c r="C90" s="125">
        <v>0</v>
      </c>
      <c r="D90" s="125">
        <v>0</v>
      </c>
      <c r="E90" s="125">
        <v>0</v>
      </c>
      <c r="F90" s="125">
        <v>0</v>
      </c>
      <c r="G90" s="125">
        <v>0</v>
      </c>
      <c r="H90" s="125">
        <v>0</v>
      </c>
      <c r="I90" s="125">
        <v>0</v>
      </c>
      <c r="J90" s="125">
        <v>0</v>
      </c>
      <c r="K90" s="125">
        <v>0</v>
      </c>
      <c r="L90" s="125">
        <v>0</v>
      </c>
      <c r="M90" s="125">
        <v>0</v>
      </c>
      <c r="N90" s="126">
        <v>0</v>
      </c>
      <c r="O90" s="229">
        <f t="shared" si="14"/>
        <v>0</v>
      </c>
    </row>
    <row r="91" spans="1:15" ht="20.100000000000001" customHeight="1" outlineLevel="1" x14ac:dyDescent="0.2">
      <c r="A91" s="216"/>
      <c r="B91" s="122" t="s">
        <v>147</v>
      </c>
      <c r="C91" s="123">
        <v>0</v>
      </c>
      <c r="D91" s="123">
        <v>0</v>
      </c>
      <c r="E91" s="123">
        <v>0</v>
      </c>
      <c r="F91" s="123">
        <v>0</v>
      </c>
      <c r="G91" s="123">
        <v>0</v>
      </c>
      <c r="H91" s="123">
        <v>0</v>
      </c>
      <c r="I91" s="123">
        <v>0</v>
      </c>
      <c r="J91" s="123">
        <v>0</v>
      </c>
      <c r="K91" s="123">
        <v>0</v>
      </c>
      <c r="L91" s="123">
        <v>0</v>
      </c>
      <c r="M91" s="123">
        <v>0</v>
      </c>
      <c r="N91" s="123">
        <v>0</v>
      </c>
      <c r="O91" s="230">
        <f t="shared" si="14"/>
        <v>0</v>
      </c>
    </row>
    <row r="92" spans="1:15" ht="20.100000000000001" customHeight="1" outlineLevel="1" x14ac:dyDescent="0.2">
      <c r="A92" s="192"/>
      <c r="B92" s="124" t="s">
        <v>151</v>
      </c>
      <c r="C92" s="125">
        <v>0</v>
      </c>
      <c r="D92" s="125">
        <v>0</v>
      </c>
      <c r="E92" s="125">
        <v>0</v>
      </c>
      <c r="F92" s="125">
        <v>0</v>
      </c>
      <c r="G92" s="125">
        <v>0</v>
      </c>
      <c r="H92" s="125">
        <v>0</v>
      </c>
      <c r="I92" s="125">
        <v>0</v>
      </c>
      <c r="J92" s="125">
        <v>0</v>
      </c>
      <c r="K92" s="125">
        <v>0</v>
      </c>
      <c r="L92" s="125">
        <v>0</v>
      </c>
      <c r="M92" s="125">
        <v>0</v>
      </c>
      <c r="N92" s="125">
        <v>0</v>
      </c>
      <c r="O92" s="228">
        <f t="shared" si="14"/>
        <v>0</v>
      </c>
    </row>
    <row r="93" spans="1:15" ht="20.100000000000001" customHeight="1" outlineLevel="1" x14ac:dyDescent="0.2">
      <c r="A93" s="192"/>
      <c r="B93" s="124" t="s">
        <v>138</v>
      </c>
      <c r="C93" s="125">
        <v>0</v>
      </c>
      <c r="D93" s="125">
        <v>0</v>
      </c>
      <c r="E93" s="125">
        <v>0</v>
      </c>
      <c r="F93" s="125">
        <v>0</v>
      </c>
      <c r="G93" s="125">
        <v>0</v>
      </c>
      <c r="H93" s="125">
        <v>0</v>
      </c>
      <c r="I93" s="125">
        <v>0</v>
      </c>
      <c r="J93" s="125">
        <v>0</v>
      </c>
      <c r="K93" s="219">
        <v>0</v>
      </c>
      <c r="L93" s="219">
        <v>0</v>
      </c>
      <c r="M93" s="219"/>
      <c r="N93" s="219"/>
      <c r="O93" s="231"/>
    </row>
    <row r="94" spans="1:15" ht="20.100000000000001" customHeight="1" outlineLevel="1" x14ac:dyDescent="0.2">
      <c r="A94" s="217"/>
      <c r="B94" s="218" t="s">
        <v>148</v>
      </c>
      <c r="C94" s="219">
        <v>0</v>
      </c>
      <c r="D94" s="219">
        <v>0</v>
      </c>
      <c r="E94" s="219">
        <v>0</v>
      </c>
      <c r="F94" s="219">
        <v>0</v>
      </c>
      <c r="G94" s="219">
        <v>0</v>
      </c>
      <c r="H94" s="219">
        <v>0</v>
      </c>
      <c r="I94" s="219">
        <v>0</v>
      </c>
      <c r="J94" s="219">
        <v>0</v>
      </c>
      <c r="K94" s="219">
        <v>0</v>
      </c>
      <c r="L94" s="219">
        <v>0</v>
      </c>
      <c r="M94" s="219">
        <v>0</v>
      </c>
      <c r="N94" s="219">
        <v>0</v>
      </c>
      <c r="O94" s="231">
        <f t="shared" si="14"/>
        <v>0</v>
      </c>
    </row>
    <row r="95" spans="1:15" ht="20.100000000000001" customHeight="1" outlineLevel="1" x14ac:dyDescent="0.2">
      <c r="A95" s="217"/>
      <c r="B95" s="218" t="s">
        <v>153</v>
      </c>
      <c r="C95" s="219">
        <v>0</v>
      </c>
      <c r="D95" s="219">
        <v>0</v>
      </c>
      <c r="E95" s="219"/>
      <c r="F95" s="219"/>
      <c r="G95" s="219"/>
      <c r="H95" s="219"/>
      <c r="I95" s="219">
        <v>0</v>
      </c>
      <c r="J95" s="219">
        <v>0</v>
      </c>
      <c r="K95" s="219">
        <v>0</v>
      </c>
      <c r="L95" s="219"/>
      <c r="M95" s="219"/>
      <c r="N95" s="219"/>
      <c r="O95" s="228"/>
    </row>
    <row r="96" spans="1:15" ht="20.100000000000001" customHeight="1" outlineLevel="1" x14ac:dyDescent="0.2">
      <c r="A96" s="217"/>
      <c r="B96" s="218" t="s">
        <v>126</v>
      </c>
      <c r="C96" s="219">
        <v>0</v>
      </c>
      <c r="D96" s="219">
        <v>0</v>
      </c>
      <c r="E96" s="219"/>
      <c r="F96" s="219"/>
      <c r="G96" s="219"/>
      <c r="H96" s="219"/>
      <c r="I96" s="219"/>
      <c r="J96" s="219"/>
      <c r="K96" s="219">
        <v>0</v>
      </c>
      <c r="L96" s="219"/>
      <c r="M96" s="219"/>
      <c r="N96" s="219"/>
      <c r="O96" s="231"/>
    </row>
    <row r="97" spans="1:35" ht="20.100000000000001" customHeight="1" outlineLevel="1" x14ac:dyDescent="0.2">
      <c r="A97" s="217"/>
      <c r="B97" s="218" t="s">
        <v>154</v>
      </c>
      <c r="C97" s="219">
        <v>0</v>
      </c>
      <c r="D97" s="219">
        <v>0</v>
      </c>
      <c r="E97" s="219"/>
      <c r="F97" s="219"/>
      <c r="G97" s="219"/>
      <c r="H97" s="219"/>
      <c r="I97" s="219"/>
      <c r="J97" s="219">
        <v>0</v>
      </c>
      <c r="K97" s="219">
        <v>0</v>
      </c>
      <c r="L97" s="219"/>
      <c r="M97" s="219"/>
      <c r="N97" s="219"/>
      <c r="O97" s="231"/>
    </row>
    <row r="98" spans="1:35" ht="20.100000000000001" customHeight="1" outlineLevel="1" x14ac:dyDescent="0.2">
      <c r="A98" s="196"/>
      <c r="B98" s="124" t="s">
        <v>43</v>
      </c>
      <c r="C98" s="125">
        <v>0</v>
      </c>
      <c r="D98" s="125">
        <v>0</v>
      </c>
      <c r="E98" s="125">
        <v>0</v>
      </c>
      <c r="F98" s="125">
        <v>0</v>
      </c>
      <c r="G98" s="125">
        <v>0</v>
      </c>
      <c r="H98" s="125">
        <v>0</v>
      </c>
      <c r="I98" s="125">
        <v>0</v>
      </c>
      <c r="J98" s="125">
        <v>0</v>
      </c>
      <c r="K98" s="125">
        <v>0</v>
      </c>
      <c r="L98" s="125">
        <v>0</v>
      </c>
      <c r="M98" s="125">
        <v>0</v>
      </c>
      <c r="N98" s="126">
        <v>0</v>
      </c>
      <c r="O98" s="229">
        <f t="shared" si="14"/>
        <v>0</v>
      </c>
    </row>
    <row r="99" spans="1:35" s="4" customFormat="1" x14ac:dyDescent="0.2">
      <c r="A99" s="113"/>
      <c r="B99" s="130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66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t="24.75" customHeight="1" x14ac:dyDescent="0.2">
      <c r="A100" s="209"/>
      <c r="B100" s="210" t="s">
        <v>128</v>
      </c>
      <c r="C100" s="211">
        <f t="shared" ref="C100:N100" si="15">SUM(C101:C104)</f>
        <v>0</v>
      </c>
      <c r="D100" s="211">
        <f t="shared" si="15"/>
        <v>0</v>
      </c>
      <c r="E100" s="211">
        <f t="shared" si="15"/>
        <v>0</v>
      </c>
      <c r="F100" s="211">
        <f t="shared" si="15"/>
        <v>0</v>
      </c>
      <c r="G100" s="211">
        <f t="shared" si="15"/>
        <v>0</v>
      </c>
      <c r="H100" s="211">
        <f t="shared" si="15"/>
        <v>0</v>
      </c>
      <c r="I100" s="211">
        <f t="shared" si="15"/>
        <v>0</v>
      </c>
      <c r="J100" s="211">
        <f t="shared" si="15"/>
        <v>0</v>
      </c>
      <c r="K100" s="211">
        <f t="shared" si="15"/>
        <v>0</v>
      </c>
      <c r="L100" s="211">
        <f t="shared" si="15"/>
        <v>0</v>
      </c>
      <c r="M100" s="211">
        <f t="shared" si="15"/>
        <v>0</v>
      </c>
      <c r="N100" s="211">
        <f t="shared" si="15"/>
        <v>0</v>
      </c>
      <c r="O100" s="240">
        <f>SUM(C100:N100)</f>
        <v>0</v>
      </c>
    </row>
    <row r="101" spans="1:35" ht="20.100000000000001" customHeight="1" outlineLevel="1" x14ac:dyDescent="0.3">
      <c r="A101" s="133"/>
      <c r="B101" s="134" t="s">
        <v>190</v>
      </c>
      <c r="C101" s="135">
        <v>0</v>
      </c>
      <c r="D101" s="135">
        <v>0</v>
      </c>
      <c r="E101" s="135">
        <v>0</v>
      </c>
      <c r="F101" s="135">
        <v>0</v>
      </c>
      <c r="G101" s="135">
        <v>0</v>
      </c>
      <c r="H101" s="135">
        <v>0</v>
      </c>
      <c r="I101" s="135">
        <v>0</v>
      </c>
      <c r="J101" s="135">
        <v>0</v>
      </c>
      <c r="K101" s="135">
        <v>0</v>
      </c>
      <c r="L101" s="135">
        <v>0</v>
      </c>
      <c r="M101" s="135">
        <v>0</v>
      </c>
      <c r="N101" s="136">
        <v>0</v>
      </c>
      <c r="O101" s="232">
        <f t="shared" si="12"/>
        <v>0</v>
      </c>
    </row>
    <row r="102" spans="1:35" ht="20.100000000000001" customHeight="1" outlineLevel="1" x14ac:dyDescent="0.3">
      <c r="A102" s="132"/>
      <c r="B102" s="137" t="s">
        <v>191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  <c r="H102" s="138">
        <v>0</v>
      </c>
      <c r="I102" s="138">
        <v>0</v>
      </c>
      <c r="J102" s="138">
        <v>0</v>
      </c>
      <c r="K102" s="138">
        <v>0</v>
      </c>
      <c r="L102" s="138">
        <v>0</v>
      </c>
      <c r="M102" s="138">
        <v>0</v>
      </c>
      <c r="N102" s="139">
        <v>0</v>
      </c>
      <c r="O102" s="232">
        <f t="shared" si="12"/>
        <v>0</v>
      </c>
    </row>
    <row r="103" spans="1:35" ht="20.100000000000001" customHeight="1" outlineLevel="1" x14ac:dyDescent="0.3">
      <c r="A103" s="133"/>
      <c r="B103" s="134" t="s">
        <v>129</v>
      </c>
      <c r="C103" s="135">
        <v>0</v>
      </c>
      <c r="D103" s="135">
        <v>0</v>
      </c>
      <c r="E103" s="135">
        <v>0</v>
      </c>
      <c r="F103" s="135">
        <v>0</v>
      </c>
      <c r="G103" s="135">
        <v>0</v>
      </c>
      <c r="H103" s="135">
        <v>0</v>
      </c>
      <c r="I103" s="135">
        <v>0</v>
      </c>
      <c r="J103" s="135">
        <v>0</v>
      </c>
      <c r="K103" s="135">
        <v>0</v>
      </c>
      <c r="L103" s="135">
        <v>0</v>
      </c>
      <c r="M103" s="135">
        <v>0</v>
      </c>
      <c r="N103" s="136">
        <v>0</v>
      </c>
      <c r="O103" s="232">
        <f>SUM(C103:N103)</f>
        <v>0</v>
      </c>
    </row>
    <row r="104" spans="1:35" ht="20.100000000000001" customHeight="1" outlineLevel="1" x14ac:dyDescent="0.3">
      <c r="A104" s="133"/>
      <c r="B104" s="134" t="s">
        <v>103</v>
      </c>
      <c r="C104" s="135">
        <v>0</v>
      </c>
      <c r="D104" s="135">
        <v>0</v>
      </c>
      <c r="E104" s="135">
        <v>0</v>
      </c>
      <c r="F104" s="135">
        <v>0</v>
      </c>
      <c r="G104" s="135">
        <v>0</v>
      </c>
      <c r="H104" s="135">
        <v>0</v>
      </c>
      <c r="I104" s="135">
        <v>0</v>
      </c>
      <c r="J104" s="135">
        <v>0</v>
      </c>
      <c r="K104" s="135">
        <v>0</v>
      </c>
      <c r="L104" s="135">
        <v>0</v>
      </c>
      <c r="M104" s="135">
        <v>0</v>
      </c>
      <c r="N104" s="136">
        <v>0</v>
      </c>
      <c r="O104" s="232">
        <f t="shared" si="12"/>
        <v>0</v>
      </c>
    </row>
    <row r="105" spans="1:35" x14ac:dyDescent="0.2">
      <c r="B105" s="44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67"/>
    </row>
    <row r="106" spans="1:35" ht="24.75" customHeight="1" x14ac:dyDescent="0.2">
      <c r="A106" s="212"/>
      <c r="B106" s="213" t="s">
        <v>100</v>
      </c>
      <c r="C106" s="214">
        <f t="shared" ref="C106:N106" si="16">SUM(C107:C117)</f>
        <v>0</v>
      </c>
      <c r="D106" s="214">
        <f t="shared" si="16"/>
        <v>0</v>
      </c>
      <c r="E106" s="214">
        <f t="shared" si="16"/>
        <v>0</v>
      </c>
      <c r="F106" s="214">
        <f t="shared" si="16"/>
        <v>0</v>
      </c>
      <c r="G106" s="214">
        <f t="shared" si="16"/>
        <v>0</v>
      </c>
      <c r="H106" s="214">
        <f t="shared" si="16"/>
        <v>0</v>
      </c>
      <c r="I106" s="214">
        <f t="shared" si="16"/>
        <v>0</v>
      </c>
      <c r="J106" s="214">
        <f t="shared" si="16"/>
        <v>0</v>
      </c>
      <c r="K106" s="214">
        <f t="shared" si="16"/>
        <v>0</v>
      </c>
      <c r="L106" s="214">
        <f t="shared" si="16"/>
        <v>0</v>
      </c>
      <c r="M106" s="214">
        <f t="shared" si="16"/>
        <v>0</v>
      </c>
      <c r="N106" s="214">
        <f t="shared" si="16"/>
        <v>0</v>
      </c>
      <c r="O106" s="240">
        <f>SUM(C106:N106)</f>
        <v>0</v>
      </c>
    </row>
    <row r="107" spans="1:35" ht="20.100000000000001" customHeight="1" outlineLevel="1" x14ac:dyDescent="0.2">
      <c r="A107" s="111"/>
      <c r="B107" s="122" t="s">
        <v>119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  <c r="I107" s="123">
        <v>0</v>
      </c>
      <c r="J107" s="123">
        <v>0</v>
      </c>
      <c r="K107" s="123">
        <v>0</v>
      </c>
      <c r="L107" s="123">
        <v>0</v>
      </c>
      <c r="M107" s="123">
        <v>0</v>
      </c>
      <c r="N107" s="123">
        <v>0</v>
      </c>
      <c r="O107" s="228">
        <f t="shared" ref="O107:O117" si="17">SUM(C107:N107)</f>
        <v>0</v>
      </c>
    </row>
    <row r="108" spans="1:35" ht="20.100000000000001" customHeight="1" outlineLevel="1" x14ac:dyDescent="0.2">
      <c r="A108" s="127"/>
      <c r="B108" s="124" t="s">
        <v>120</v>
      </c>
      <c r="C108" s="125">
        <v>0</v>
      </c>
      <c r="D108" s="125">
        <v>0</v>
      </c>
      <c r="E108" s="125">
        <v>0</v>
      </c>
      <c r="F108" s="125">
        <v>0</v>
      </c>
      <c r="G108" s="125">
        <v>0</v>
      </c>
      <c r="H108" s="125">
        <v>0</v>
      </c>
      <c r="I108" s="125">
        <v>0</v>
      </c>
      <c r="J108" s="125">
        <v>0</v>
      </c>
      <c r="K108" s="125">
        <v>0</v>
      </c>
      <c r="L108" s="125">
        <v>0</v>
      </c>
      <c r="M108" s="125">
        <v>0</v>
      </c>
      <c r="N108" s="126">
        <v>0</v>
      </c>
      <c r="O108" s="229">
        <f t="shared" si="17"/>
        <v>0</v>
      </c>
    </row>
    <row r="109" spans="1:35" ht="20.100000000000001" customHeight="1" outlineLevel="1" x14ac:dyDescent="0.2">
      <c r="A109" s="111"/>
      <c r="B109" s="122" t="s">
        <v>102</v>
      </c>
      <c r="C109" s="123">
        <v>0</v>
      </c>
      <c r="D109" s="123">
        <v>0</v>
      </c>
      <c r="E109" s="123">
        <v>0</v>
      </c>
      <c r="F109" s="123">
        <v>0</v>
      </c>
      <c r="G109" s="123">
        <v>0</v>
      </c>
      <c r="H109" s="123">
        <v>0</v>
      </c>
      <c r="I109" s="123">
        <v>0</v>
      </c>
      <c r="J109" s="123">
        <v>0</v>
      </c>
      <c r="K109" s="123">
        <v>0</v>
      </c>
      <c r="L109" s="123">
        <v>0</v>
      </c>
      <c r="M109" s="123">
        <v>0</v>
      </c>
      <c r="N109" s="123">
        <v>0</v>
      </c>
      <c r="O109" s="228">
        <f t="shared" si="17"/>
        <v>0</v>
      </c>
    </row>
    <row r="110" spans="1:35" ht="20.100000000000001" customHeight="1" outlineLevel="1" x14ac:dyDescent="0.2">
      <c r="A110" s="127"/>
      <c r="B110" s="124" t="s">
        <v>170</v>
      </c>
      <c r="C110" s="125">
        <v>0</v>
      </c>
      <c r="D110" s="125">
        <v>0</v>
      </c>
      <c r="E110" s="125">
        <v>0</v>
      </c>
      <c r="F110" s="125">
        <v>0</v>
      </c>
      <c r="G110" s="125">
        <v>0</v>
      </c>
      <c r="H110" s="125">
        <v>0</v>
      </c>
      <c r="I110" s="125">
        <v>0</v>
      </c>
      <c r="J110" s="125">
        <v>0</v>
      </c>
      <c r="K110" s="125">
        <v>0</v>
      </c>
      <c r="L110" s="125">
        <v>0</v>
      </c>
      <c r="M110" s="125">
        <v>0</v>
      </c>
      <c r="N110" s="126">
        <v>0</v>
      </c>
      <c r="O110" s="229">
        <f t="shared" si="17"/>
        <v>0</v>
      </c>
    </row>
    <row r="111" spans="1:35" ht="20.100000000000001" customHeight="1" outlineLevel="1" x14ac:dyDescent="0.2">
      <c r="A111" s="127"/>
      <c r="B111" s="122" t="s">
        <v>121</v>
      </c>
      <c r="C111" s="123">
        <v>0</v>
      </c>
      <c r="D111" s="123">
        <v>0</v>
      </c>
      <c r="E111" s="123">
        <v>0</v>
      </c>
      <c r="F111" s="123">
        <v>0</v>
      </c>
      <c r="G111" s="123">
        <v>0</v>
      </c>
      <c r="H111" s="123">
        <v>0</v>
      </c>
      <c r="I111" s="123">
        <v>0</v>
      </c>
      <c r="J111" s="123">
        <v>0</v>
      </c>
      <c r="K111" s="123">
        <v>0</v>
      </c>
      <c r="L111" s="123">
        <v>0</v>
      </c>
      <c r="M111" s="123">
        <v>0</v>
      </c>
      <c r="N111" s="123">
        <v>0</v>
      </c>
      <c r="O111" s="228">
        <f t="shared" si="17"/>
        <v>0</v>
      </c>
    </row>
    <row r="112" spans="1:35" ht="20.100000000000001" customHeight="1" outlineLevel="1" x14ac:dyDescent="0.2">
      <c r="A112" s="127"/>
      <c r="B112" s="124" t="s">
        <v>139</v>
      </c>
      <c r="C112" s="125">
        <v>0</v>
      </c>
      <c r="D112" s="125">
        <v>0</v>
      </c>
      <c r="E112" s="125">
        <v>0</v>
      </c>
      <c r="F112" s="125">
        <v>0</v>
      </c>
      <c r="G112" s="125">
        <v>0</v>
      </c>
      <c r="H112" s="125">
        <v>0</v>
      </c>
      <c r="I112" s="125">
        <v>0</v>
      </c>
      <c r="J112" s="125">
        <v>0</v>
      </c>
      <c r="K112" s="125">
        <v>0</v>
      </c>
      <c r="L112" s="125">
        <v>0</v>
      </c>
      <c r="M112" s="125">
        <v>0</v>
      </c>
      <c r="N112" s="126">
        <v>0</v>
      </c>
      <c r="O112" s="229">
        <f t="shared" ref="O112" si="18">SUM(C112:N112)</f>
        <v>0</v>
      </c>
    </row>
    <row r="113" spans="1:19" ht="20.100000000000001" customHeight="1" outlineLevel="1" x14ac:dyDescent="0.2">
      <c r="A113" s="127"/>
      <c r="B113" s="124" t="s">
        <v>67</v>
      </c>
      <c r="C113" s="125">
        <v>0</v>
      </c>
      <c r="D113" s="125">
        <v>0</v>
      </c>
      <c r="E113" s="125">
        <v>0</v>
      </c>
      <c r="F113" s="125">
        <v>0</v>
      </c>
      <c r="G113" s="125">
        <v>0</v>
      </c>
      <c r="H113" s="125">
        <v>0</v>
      </c>
      <c r="I113" s="125">
        <v>0</v>
      </c>
      <c r="J113" s="125">
        <v>0</v>
      </c>
      <c r="K113" s="125">
        <v>0</v>
      </c>
      <c r="L113" s="125">
        <v>0</v>
      </c>
      <c r="M113" s="125">
        <v>0</v>
      </c>
      <c r="N113" s="126">
        <v>0</v>
      </c>
      <c r="O113" s="229">
        <f t="shared" si="17"/>
        <v>0</v>
      </c>
    </row>
    <row r="114" spans="1:19" ht="20.100000000000001" customHeight="1" outlineLevel="1" x14ac:dyDescent="0.2">
      <c r="A114" s="111"/>
      <c r="B114" s="122" t="s">
        <v>63</v>
      </c>
      <c r="C114" s="123">
        <v>0</v>
      </c>
      <c r="D114" s="123">
        <v>0</v>
      </c>
      <c r="E114" s="123">
        <v>0</v>
      </c>
      <c r="F114" s="123">
        <v>0</v>
      </c>
      <c r="G114" s="123">
        <v>0</v>
      </c>
      <c r="H114" s="123">
        <v>0</v>
      </c>
      <c r="I114" s="123">
        <v>0</v>
      </c>
      <c r="J114" s="123">
        <v>0</v>
      </c>
      <c r="K114" s="123">
        <v>0</v>
      </c>
      <c r="L114" s="123">
        <v>0</v>
      </c>
      <c r="M114" s="123">
        <v>0</v>
      </c>
      <c r="N114" s="123">
        <v>0</v>
      </c>
      <c r="O114" s="230">
        <f t="shared" si="17"/>
        <v>0</v>
      </c>
    </row>
    <row r="115" spans="1:19" ht="20.100000000000001" customHeight="1" outlineLevel="1" x14ac:dyDescent="0.2">
      <c r="A115" s="192"/>
      <c r="B115" s="124" t="s">
        <v>136</v>
      </c>
      <c r="C115" s="125">
        <v>0</v>
      </c>
      <c r="D115" s="125">
        <v>0</v>
      </c>
      <c r="E115" s="125">
        <v>0</v>
      </c>
      <c r="F115" s="125">
        <v>0</v>
      </c>
      <c r="G115" s="125">
        <v>0</v>
      </c>
      <c r="H115" s="125">
        <v>0</v>
      </c>
      <c r="I115" s="125">
        <v>0</v>
      </c>
      <c r="J115" s="125">
        <v>0</v>
      </c>
      <c r="K115" s="125">
        <v>0</v>
      </c>
      <c r="L115" s="125">
        <v>0</v>
      </c>
      <c r="M115" s="125">
        <v>0</v>
      </c>
      <c r="N115" s="125">
        <v>0</v>
      </c>
      <c r="O115" s="228">
        <f>SUM(C115:N115)</f>
        <v>0</v>
      </c>
    </row>
    <row r="116" spans="1:19" ht="20.100000000000001" customHeight="1" outlineLevel="1" x14ac:dyDescent="0.2">
      <c r="A116" s="127"/>
      <c r="B116" s="124" t="s">
        <v>12</v>
      </c>
      <c r="C116" s="125">
        <v>0</v>
      </c>
      <c r="D116" s="125">
        <v>0</v>
      </c>
      <c r="E116" s="125">
        <v>0</v>
      </c>
      <c r="F116" s="125">
        <v>0</v>
      </c>
      <c r="G116" s="125">
        <v>0</v>
      </c>
      <c r="H116" s="125">
        <v>0</v>
      </c>
      <c r="I116" s="125">
        <v>0</v>
      </c>
      <c r="J116" s="125">
        <v>0</v>
      </c>
      <c r="K116" s="125">
        <v>0</v>
      </c>
      <c r="L116" s="125">
        <v>0</v>
      </c>
      <c r="M116" s="125">
        <v>0</v>
      </c>
      <c r="N116" s="126">
        <v>0</v>
      </c>
      <c r="O116" s="229">
        <f t="shared" si="17"/>
        <v>0</v>
      </c>
    </row>
    <row r="117" spans="1:19" ht="20.100000000000001" customHeight="1" outlineLevel="1" x14ac:dyDescent="0.2">
      <c r="A117" s="127"/>
      <c r="B117" s="124" t="s">
        <v>43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0</v>
      </c>
      <c r="M117" s="125">
        <v>0</v>
      </c>
      <c r="N117" s="126">
        <v>0</v>
      </c>
      <c r="O117" s="233">
        <f t="shared" si="17"/>
        <v>0</v>
      </c>
    </row>
    <row r="118" spans="1:19" x14ac:dyDescent="0.2">
      <c r="B118" s="44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69"/>
    </row>
    <row r="119" spans="1:19" s="58" customFormat="1" ht="41.25" customHeight="1" thickBot="1" x14ac:dyDescent="0.25">
      <c r="A119" s="73"/>
      <c r="B119" s="74" t="s">
        <v>15</v>
      </c>
      <c r="C119" s="70" t="s">
        <v>29</v>
      </c>
      <c r="D119" s="68" t="s">
        <v>30</v>
      </c>
      <c r="E119" s="68" t="s">
        <v>31</v>
      </c>
      <c r="F119" s="68" t="s">
        <v>32</v>
      </c>
      <c r="G119" s="68" t="s">
        <v>33</v>
      </c>
      <c r="H119" s="68" t="s">
        <v>34</v>
      </c>
      <c r="I119" s="68" t="s">
        <v>35</v>
      </c>
      <c r="J119" s="68" t="s">
        <v>36</v>
      </c>
      <c r="K119" s="68" t="s">
        <v>37</v>
      </c>
      <c r="L119" s="68" t="s">
        <v>38</v>
      </c>
      <c r="M119" s="68" t="s">
        <v>39</v>
      </c>
      <c r="N119" s="71" t="s">
        <v>40</v>
      </c>
      <c r="O119" s="75" t="s">
        <v>41</v>
      </c>
      <c r="R119" s="60"/>
      <c r="S119" s="60"/>
    </row>
    <row r="120" spans="1:19" ht="24.75" customHeight="1" thickBot="1" x14ac:dyDescent="0.25">
      <c r="A120" s="76"/>
      <c r="B120" s="77" t="s">
        <v>53</v>
      </c>
      <c r="C120" s="78">
        <f t="shared" ref="C120:O120" si="19">C10</f>
        <v>0</v>
      </c>
      <c r="D120" s="79">
        <f t="shared" si="19"/>
        <v>0</v>
      </c>
      <c r="E120" s="79">
        <f t="shared" si="19"/>
        <v>0</v>
      </c>
      <c r="F120" s="79">
        <f t="shared" si="19"/>
        <v>0</v>
      </c>
      <c r="G120" s="79">
        <f t="shared" si="19"/>
        <v>0</v>
      </c>
      <c r="H120" s="79">
        <f t="shared" si="19"/>
        <v>0</v>
      </c>
      <c r="I120" s="79">
        <f t="shared" si="19"/>
        <v>0</v>
      </c>
      <c r="J120" s="79">
        <f t="shared" si="19"/>
        <v>0</v>
      </c>
      <c r="K120" s="79">
        <f t="shared" si="19"/>
        <v>0</v>
      </c>
      <c r="L120" s="79">
        <f t="shared" si="19"/>
        <v>1200</v>
      </c>
      <c r="M120" s="79">
        <f t="shared" si="19"/>
        <v>0</v>
      </c>
      <c r="N120" s="80">
        <f t="shared" si="19"/>
        <v>0</v>
      </c>
      <c r="O120" s="235">
        <f t="shared" si="19"/>
        <v>1200</v>
      </c>
    </row>
    <row r="121" spans="1:19" ht="24.75" customHeight="1" thickBot="1" x14ac:dyDescent="0.25">
      <c r="A121" s="76"/>
      <c r="B121" s="215" t="s">
        <v>55</v>
      </c>
      <c r="C121" s="79">
        <f t="shared" ref="C121:O121" si="20">C20+C37+C43+C51+C61+C73+C100+C106+C84</f>
        <v>0</v>
      </c>
      <c r="D121" s="79">
        <f t="shared" si="20"/>
        <v>0</v>
      </c>
      <c r="E121" s="79">
        <f t="shared" si="20"/>
        <v>0</v>
      </c>
      <c r="F121" s="79">
        <f t="shared" si="20"/>
        <v>0</v>
      </c>
      <c r="G121" s="79">
        <f t="shared" si="20"/>
        <v>0</v>
      </c>
      <c r="H121" s="79">
        <f t="shared" si="20"/>
        <v>0</v>
      </c>
      <c r="I121" s="79">
        <f t="shared" si="20"/>
        <v>0</v>
      </c>
      <c r="J121" s="79">
        <f t="shared" si="20"/>
        <v>0</v>
      </c>
      <c r="K121" s="79">
        <f t="shared" si="20"/>
        <v>0</v>
      </c>
      <c r="L121" s="79">
        <f t="shared" si="20"/>
        <v>1685</v>
      </c>
      <c r="M121" s="79">
        <f t="shared" si="20"/>
        <v>0</v>
      </c>
      <c r="N121" s="80">
        <f t="shared" si="20"/>
        <v>0</v>
      </c>
      <c r="O121" s="236">
        <f t="shared" si="20"/>
        <v>1685</v>
      </c>
    </row>
    <row r="122" spans="1:19" ht="24.75" customHeight="1" thickBot="1" x14ac:dyDescent="0.25">
      <c r="A122" s="76"/>
      <c r="B122" s="77" t="s">
        <v>58</v>
      </c>
      <c r="C122" s="78">
        <f t="shared" ref="C122:O122" si="21">C120-C121</f>
        <v>0</v>
      </c>
      <c r="D122" s="79">
        <f t="shared" si="21"/>
        <v>0</v>
      </c>
      <c r="E122" s="79">
        <f t="shared" si="21"/>
        <v>0</v>
      </c>
      <c r="F122" s="79">
        <f t="shared" si="21"/>
        <v>0</v>
      </c>
      <c r="G122" s="79">
        <f t="shared" si="21"/>
        <v>0</v>
      </c>
      <c r="H122" s="79">
        <f t="shared" si="21"/>
        <v>0</v>
      </c>
      <c r="I122" s="79">
        <f t="shared" si="21"/>
        <v>0</v>
      </c>
      <c r="J122" s="79">
        <f t="shared" si="21"/>
        <v>0</v>
      </c>
      <c r="K122" s="79">
        <f t="shared" si="21"/>
        <v>0</v>
      </c>
      <c r="L122" s="79">
        <f t="shared" si="21"/>
        <v>-485</v>
      </c>
      <c r="M122" s="79">
        <f t="shared" si="21"/>
        <v>0</v>
      </c>
      <c r="N122" s="80">
        <f t="shared" si="21"/>
        <v>0</v>
      </c>
      <c r="O122" s="81">
        <f t="shared" si="21"/>
        <v>-485</v>
      </c>
    </row>
    <row r="123" spans="1:19" ht="24.75" customHeight="1" thickBot="1" x14ac:dyDescent="0.25">
      <c r="A123" s="76"/>
      <c r="B123" s="77" t="s">
        <v>59</v>
      </c>
      <c r="C123" s="78">
        <f>C122</f>
        <v>0</v>
      </c>
      <c r="D123" s="79">
        <f t="shared" ref="D123:N123" si="22">C123+D122</f>
        <v>0</v>
      </c>
      <c r="E123" s="79">
        <f t="shared" si="22"/>
        <v>0</v>
      </c>
      <c r="F123" s="79">
        <f t="shared" si="22"/>
        <v>0</v>
      </c>
      <c r="G123" s="79">
        <f t="shared" si="22"/>
        <v>0</v>
      </c>
      <c r="H123" s="79">
        <f t="shared" si="22"/>
        <v>0</v>
      </c>
      <c r="I123" s="79">
        <f t="shared" si="22"/>
        <v>0</v>
      </c>
      <c r="J123" s="79">
        <f>I123+J122</f>
        <v>0</v>
      </c>
      <c r="K123" s="79">
        <f t="shared" si="22"/>
        <v>0</v>
      </c>
      <c r="L123" s="79">
        <f t="shared" si="22"/>
        <v>-485</v>
      </c>
      <c r="M123" s="79">
        <f t="shared" si="22"/>
        <v>-485</v>
      </c>
      <c r="N123" s="80">
        <f t="shared" si="22"/>
        <v>-485</v>
      </c>
      <c r="O123" s="81">
        <f>N123+O122</f>
        <v>-970</v>
      </c>
    </row>
    <row r="124" spans="1:19" s="32" customFormat="1" ht="20.100000000000001" customHeight="1" thickBot="1" x14ac:dyDescent="0.35">
      <c r="A124" s="114"/>
      <c r="B124" s="83"/>
      <c r="C124" s="82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3"/>
      <c r="O124" s="85"/>
    </row>
    <row r="125" spans="1:19" s="86" customFormat="1" ht="20.100000000000001" customHeight="1" x14ac:dyDescent="0.3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</row>
    <row r="126" spans="1:19" s="89" customFormat="1" ht="42" customHeight="1" x14ac:dyDescent="0.2">
      <c r="A126" s="173"/>
      <c r="B126" s="274" t="s">
        <v>13</v>
      </c>
      <c r="C126" s="274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274"/>
    </row>
    <row r="127" spans="1:19" s="32" customFormat="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</row>
    <row r="128" spans="1:19" s="90" customFormat="1" ht="20.100000000000001" customHeight="1" x14ac:dyDescent="0.3">
      <c r="A128" s="91"/>
      <c r="B128" s="92" t="str">
        <f>B10</f>
        <v>RENDA FAMILIAR</v>
      </c>
      <c r="C128" s="273">
        <f>O10</f>
        <v>1200</v>
      </c>
      <c r="D128" s="273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</row>
    <row r="129" spans="1:15" s="90" customFormat="1" ht="20.100000000000001" customHeight="1" x14ac:dyDescent="0.3">
      <c r="A129" s="91"/>
      <c r="B129" s="92" t="str">
        <f>B20</f>
        <v>HABITAÇÃO</v>
      </c>
      <c r="C129" s="273">
        <f>O20</f>
        <v>1235</v>
      </c>
      <c r="D129" s="273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</row>
    <row r="130" spans="1:15" s="90" customFormat="1" ht="20.100000000000001" customHeight="1" x14ac:dyDescent="0.3">
      <c r="A130" s="91"/>
      <c r="B130" s="92" t="str">
        <f>B37</f>
        <v>SAÚDE</v>
      </c>
      <c r="C130" s="273">
        <f>O37</f>
        <v>0</v>
      </c>
      <c r="D130" s="273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</row>
    <row r="131" spans="1:15" s="90" customFormat="1" ht="20.100000000000001" customHeight="1" x14ac:dyDescent="0.3">
      <c r="A131" s="91"/>
      <c r="B131" s="92" t="str">
        <f>B43</f>
        <v>Automóvel XQ</v>
      </c>
      <c r="C131" s="273">
        <f>O43</f>
        <v>300</v>
      </c>
      <c r="D131" s="273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</row>
    <row r="132" spans="1:15" s="90" customFormat="1" ht="20.100000000000001" customHeight="1" x14ac:dyDescent="0.3">
      <c r="A132" s="91"/>
      <c r="B132" s="92" t="str">
        <f>B51</f>
        <v>AUTOMÓVEL LN</v>
      </c>
      <c r="C132" s="273">
        <f>O51</f>
        <v>0</v>
      </c>
      <c r="D132" s="273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</row>
    <row r="133" spans="1:15" s="90" customFormat="1" ht="20.100000000000001" customHeight="1" x14ac:dyDescent="0.3">
      <c r="A133" s="91"/>
      <c r="B133" s="92" t="str">
        <f>B61</f>
        <v>DESPESAS PESSOAIS</v>
      </c>
      <c r="C133" s="273">
        <f>O61</f>
        <v>50</v>
      </c>
      <c r="D133" s="273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</row>
    <row r="134" spans="1:15" s="90" customFormat="1" ht="20.100000000000001" customHeight="1" x14ac:dyDescent="0.3">
      <c r="A134" s="91"/>
      <c r="B134" s="92" t="str">
        <f>B73</f>
        <v>LAZER</v>
      </c>
      <c r="C134" s="273">
        <f>O73</f>
        <v>100</v>
      </c>
      <c r="D134" s="273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</row>
    <row r="135" spans="1:15" s="90" customFormat="1" ht="20.100000000000001" customHeight="1" x14ac:dyDescent="0.3">
      <c r="A135" s="91"/>
      <c r="B135" s="92" t="s">
        <v>149</v>
      </c>
      <c r="C135" s="273">
        <f>O84</f>
        <v>0</v>
      </c>
      <c r="D135" s="273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</row>
    <row r="136" spans="1:15" s="90" customFormat="1" ht="20.100000000000001" customHeight="1" x14ac:dyDescent="0.3">
      <c r="A136" s="91"/>
      <c r="B136" s="92" t="str">
        <f>B100</f>
        <v>Poupança</v>
      </c>
      <c r="C136" s="273">
        <f>O100</f>
        <v>0</v>
      </c>
      <c r="D136" s="273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</row>
    <row r="137" spans="1:15" s="90" customFormat="1" ht="20.100000000000001" customHeight="1" x14ac:dyDescent="0.3">
      <c r="A137" s="91"/>
      <c r="B137" s="92" t="str">
        <f>B106</f>
        <v>DEPENDENTES</v>
      </c>
      <c r="C137" s="273">
        <f>O106</f>
        <v>0</v>
      </c>
      <c r="D137" s="273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</row>
    <row r="138" spans="1:15" x14ac:dyDescent="0.2">
      <c r="B138" s="44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</row>
    <row r="139" spans="1:15" hidden="1" x14ac:dyDescent="0.2">
      <c r="B139" s="31" t="s">
        <v>14</v>
      </c>
      <c r="C139" s="22"/>
    </row>
    <row r="140" spans="1:15" ht="0.75" customHeight="1" x14ac:dyDescent="0.2">
      <c r="A140" s="47"/>
      <c r="B140" s="88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</row>
  </sheetData>
  <mergeCells count="14">
    <mergeCell ref="B2:R2"/>
    <mergeCell ref="A3:N3"/>
    <mergeCell ref="B4:N4"/>
    <mergeCell ref="C133:D133"/>
    <mergeCell ref="C137:D137"/>
    <mergeCell ref="B126:O126"/>
    <mergeCell ref="C128:D128"/>
    <mergeCell ref="C129:D129"/>
    <mergeCell ref="C130:D130"/>
    <mergeCell ref="C131:D131"/>
    <mergeCell ref="C132:D132"/>
    <mergeCell ref="C134:D134"/>
    <mergeCell ref="C136:D136"/>
    <mergeCell ref="C135:D135"/>
  </mergeCells>
  <phoneticPr fontId="8" type="noConversion"/>
  <printOptions horizontalCentered="1"/>
  <pageMargins left="0.39370078740157483" right="0.39370078740157483" top="0.78740157480314965" bottom="0.39370078740157483" header="0.51181102362204722" footer="0.11811023622047245"/>
  <pageSetup scale="50" orientation="landscape" horizontalDpi="360" verticalDpi="360" r:id="rId1"/>
  <headerFooter alignWithMargins="0">
    <oddFooter>&amp;CPágina &amp;P de &amp;N</oddFooter>
  </headerFooter>
  <ignoredErrors>
    <ignoredError sqref="B136:B137 B128:B13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/>
  <dimension ref="A1:Y4"/>
  <sheetViews>
    <sheetView showGridLines="0" workbookViewId="0"/>
  </sheetViews>
  <sheetFormatPr defaultColWidth="8.85546875" defaultRowHeight="12.75" x14ac:dyDescent="0.2"/>
  <cols>
    <col min="1" max="1" width="2.85546875" style="43" customWidth="1"/>
    <col min="2" max="20" width="7.42578125" customWidth="1"/>
    <col min="21" max="21" width="8.7109375" customWidth="1"/>
  </cols>
  <sheetData>
    <row r="1" spans="1:25" s="195" customFormat="1" ht="31.5" customHeight="1" thickBot="1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5" s="170" customFormat="1" ht="23.1" customHeight="1" x14ac:dyDescent="0.2">
      <c r="B2" s="269" t="s">
        <v>26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25" s="33" customFormat="1" x14ac:dyDescent="0.2">
      <c r="A3" s="39"/>
      <c r="B3" s="39"/>
      <c r="C3" s="39"/>
      <c r="E3" s="39"/>
      <c r="F3" s="39"/>
      <c r="G3" s="39"/>
      <c r="H3" s="39"/>
    </row>
    <row r="4" spans="1:25" ht="26.25" customHeight="1" x14ac:dyDescent="0.2">
      <c r="A4" s="183"/>
      <c r="B4" s="270" t="s">
        <v>19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5">
        <v>2015</v>
      </c>
      <c r="S4" s="275"/>
    </row>
  </sheetData>
  <mergeCells count="3">
    <mergeCell ref="B2:R2"/>
    <mergeCell ref="R4:S4"/>
    <mergeCell ref="B4:Q4"/>
  </mergeCells>
  <phoneticPr fontId="8" type="noConversion"/>
  <printOptions horizontalCentered="1" verticalCentered="1"/>
  <pageMargins left="0.59055118110236227" right="0.59055118110236227" top="0.59055118110236227" bottom="0.59055118110236227" header="0.51181102362204722" footer="0.5118110236220472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Y4"/>
  <sheetViews>
    <sheetView showGridLines="0" workbookViewId="0"/>
  </sheetViews>
  <sheetFormatPr defaultColWidth="8.85546875" defaultRowHeight="12.75" x14ac:dyDescent="0.2"/>
  <cols>
    <col min="1" max="1" width="2.85546875" style="43" customWidth="1"/>
    <col min="2" max="19" width="7.42578125" customWidth="1"/>
  </cols>
  <sheetData>
    <row r="1" spans="1:25" s="195" customFormat="1" ht="31.5" customHeight="1" thickBot="1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5" s="170" customFormat="1" ht="23.1" customHeight="1" x14ac:dyDescent="0.2">
      <c r="B2" s="269" t="s">
        <v>26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25" s="33" customFormat="1" x14ac:dyDescent="0.2">
      <c r="A3" s="39"/>
      <c r="B3" s="39"/>
      <c r="C3" s="39"/>
      <c r="E3" s="39"/>
      <c r="F3" s="39"/>
      <c r="G3" s="39"/>
      <c r="H3" s="39"/>
      <c r="O3" s="93"/>
    </row>
    <row r="4" spans="1:25" s="33" customFormat="1" ht="26.25" customHeight="1" x14ac:dyDescent="0.2">
      <c r="A4" s="184"/>
      <c r="B4" s="272" t="s">
        <v>27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6">
        <v>2015</v>
      </c>
      <c r="S4" s="276"/>
    </row>
  </sheetData>
  <mergeCells count="3">
    <mergeCell ref="B2:R2"/>
    <mergeCell ref="R4:S4"/>
    <mergeCell ref="B4:Q4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8"/>
  <dimension ref="A1:Y4"/>
  <sheetViews>
    <sheetView showGridLines="0" workbookViewId="0"/>
  </sheetViews>
  <sheetFormatPr defaultColWidth="8.85546875" defaultRowHeight="12.75" x14ac:dyDescent="0.2"/>
  <cols>
    <col min="1" max="1" width="2.85546875" style="43" customWidth="1"/>
    <col min="2" max="26" width="7.42578125" customWidth="1"/>
  </cols>
  <sheetData>
    <row r="1" spans="1:25" s="195" customFormat="1" ht="31.5" customHeight="1" thickBot="1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5" s="170" customFormat="1" ht="23.1" customHeight="1" x14ac:dyDescent="0.2">
      <c r="B2" s="269" t="s">
        <v>26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25" s="33" customFormat="1" x14ac:dyDescent="0.2">
      <c r="A3" s="39"/>
      <c r="B3" s="39"/>
      <c r="C3" s="39"/>
      <c r="E3" s="39"/>
      <c r="F3" s="39"/>
      <c r="G3" s="39"/>
      <c r="H3" s="39"/>
      <c r="O3" s="93"/>
    </row>
    <row r="4" spans="1:25" s="33" customFormat="1" ht="26.25" customHeight="1" x14ac:dyDescent="0.2">
      <c r="A4" s="185"/>
      <c r="B4" s="272" t="s">
        <v>20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6">
        <v>2015</v>
      </c>
      <c r="S4" s="276"/>
    </row>
  </sheetData>
  <mergeCells count="3">
    <mergeCell ref="B2:R2"/>
    <mergeCell ref="R4:S4"/>
    <mergeCell ref="B4:Q4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7"/>
  <dimension ref="A1:Y4"/>
  <sheetViews>
    <sheetView showGridLines="0" workbookViewId="0"/>
  </sheetViews>
  <sheetFormatPr defaultColWidth="8.85546875" defaultRowHeight="12.75" x14ac:dyDescent="0.2"/>
  <cols>
    <col min="1" max="1" width="2.85546875" style="43" customWidth="1"/>
    <col min="2" max="26" width="7.42578125" customWidth="1"/>
  </cols>
  <sheetData>
    <row r="1" spans="1:25" s="195" customFormat="1" ht="31.5" customHeight="1" thickBot="1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</row>
    <row r="2" spans="1:25" s="170" customFormat="1" ht="23.1" customHeight="1" x14ac:dyDescent="0.2">
      <c r="B2" s="269" t="s">
        <v>26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25" s="33" customFormat="1" x14ac:dyDescent="0.2">
      <c r="A3" s="39"/>
      <c r="B3" s="39"/>
      <c r="C3" s="39"/>
      <c r="E3" s="39"/>
      <c r="F3" s="39"/>
      <c r="G3" s="39"/>
      <c r="H3" s="39"/>
      <c r="O3" s="93"/>
    </row>
    <row r="4" spans="1:25" s="33" customFormat="1" ht="27" customHeight="1" x14ac:dyDescent="0.2">
      <c r="A4" s="171"/>
      <c r="B4" s="272" t="s">
        <v>28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7">
        <v>2015</v>
      </c>
      <c r="S4" s="277"/>
    </row>
  </sheetData>
  <mergeCells count="3">
    <mergeCell ref="B2:R2"/>
    <mergeCell ref="R4:S4"/>
    <mergeCell ref="B4:Q4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Plan5"/>
  <dimension ref="A1:BP89"/>
  <sheetViews>
    <sheetView showGridLines="0" topLeftCell="A16" workbookViewId="0">
      <pane xSplit="58" ySplit="5" topLeftCell="BG21" activePane="bottomRight" state="frozenSplit"/>
      <selection activeCell="A20" sqref="A20"/>
      <selection pane="topRight" activeCell="BF20" sqref="BF20"/>
      <selection pane="bottomLeft" activeCell="A21" sqref="A21"/>
      <selection pane="bottomRight" activeCell="J25" sqref="J25:P25"/>
    </sheetView>
  </sheetViews>
  <sheetFormatPr defaultRowHeight="12.75" x14ac:dyDescent="0.2"/>
  <cols>
    <col min="1" max="1" width="2.85546875" style="103" customWidth="1"/>
    <col min="2" max="24" width="4.42578125" style="6" customWidth="1"/>
    <col min="25" max="25" width="3.7109375" style="6" hidden="1" customWidth="1"/>
    <col min="26" max="26" width="13" style="6" hidden="1" customWidth="1"/>
    <col min="27" max="31" width="5.7109375" style="6" hidden="1" customWidth="1"/>
    <col min="32" max="32" width="11.85546875" style="6" hidden="1" customWidth="1"/>
    <col min="33" max="33" width="7.7109375" style="6" hidden="1" customWidth="1"/>
    <col min="34" max="34" width="12.140625" style="6" hidden="1" customWidth="1"/>
    <col min="35" max="35" width="9.42578125" style="6" hidden="1" customWidth="1"/>
    <col min="36" max="36" width="10.140625" style="6" hidden="1" customWidth="1"/>
    <col min="37" max="37" width="2.28515625" style="6" hidden="1" customWidth="1"/>
    <col min="38" max="38" width="8" style="6" hidden="1" customWidth="1"/>
    <col min="39" max="39" width="5.7109375" style="6" customWidth="1"/>
    <col min="40" max="16384" width="9.140625" style="6"/>
  </cols>
  <sheetData>
    <row r="1" spans="1:38" s="5" customFormat="1" ht="17.100000000000001" hidden="1" customHeight="1" x14ac:dyDescent="0.25">
      <c r="A1" s="105">
        <v>2015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5"/>
      <c r="X1" s="25"/>
      <c r="AI1" s="6"/>
      <c r="AJ1" s="6"/>
      <c r="AK1" s="6"/>
      <c r="AL1" s="6"/>
    </row>
    <row r="2" spans="1:38" s="5" customFormat="1" ht="14.1" hidden="1" customHeight="1" x14ac:dyDescent="0.2">
      <c r="A2" s="105"/>
      <c r="B2" s="7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  <c r="X2" s="25"/>
      <c r="AI2" s="6"/>
      <c r="AJ2" s="6"/>
      <c r="AK2" s="6"/>
      <c r="AL2" s="6"/>
    </row>
    <row r="3" spans="1:38" ht="14.1" hidden="1" customHeight="1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38" ht="14.1" hidden="1" customHeight="1" x14ac:dyDescent="0.2"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38" ht="14.1" hidden="1" customHeight="1" x14ac:dyDescent="0.2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38" ht="12.75" hidden="1" customHeight="1" x14ac:dyDescent="0.2"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38" ht="12.75" hidden="1" customHeight="1" x14ac:dyDescent="0.2">
      <c r="B7" s="27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38" ht="12.75" hidden="1" customHeight="1" x14ac:dyDescent="0.2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38" ht="12.75" hidden="1" customHeight="1" x14ac:dyDescent="0.2">
      <c r="B9" s="2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38" ht="12.75" hidden="1" customHeight="1" x14ac:dyDescent="0.2"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38" ht="12.75" hidden="1" customHeight="1" x14ac:dyDescent="0.2"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38" ht="12.75" hidden="1" customHeight="1" x14ac:dyDescent="0.2"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38" ht="12.75" hidden="1" customHeight="1" x14ac:dyDescent="0.2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38" ht="12.75" hidden="1" customHeight="1" x14ac:dyDescent="0.2"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38" ht="12.75" hidden="1" customHeight="1" x14ac:dyDescent="0.2"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38" ht="7.5" hidden="1" customHeight="1" x14ac:dyDescent="0.2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68" ht="1.5" hidden="1" customHeight="1" x14ac:dyDescent="0.2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68" ht="22.5" hidden="1" customHeight="1" x14ac:dyDescent="0.2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68" ht="27.75" hidden="1" customHeight="1" x14ac:dyDescent="0.2">
      <c r="B19" s="28"/>
      <c r="C19" s="24"/>
      <c r="D19" s="24"/>
      <c r="E19" s="24"/>
      <c r="F19" s="29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68" ht="0.75" customHeight="1" x14ac:dyDescent="0.2"/>
    <row r="21" spans="1:68" s="195" customFormat="1" ht="31.5" customHeight="1" thickBot="1" x14ac:dyDescent="0.25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</row>
    <row r="22" spans="1:68" s="170" customFormat="1" ht="23.1" customHeight="1" x14ac:dyDescent="0.2">
      <c r="B22" s="269" t="s">
        <v>26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</row>
    <row r="23" spans="1:68" s="33" customFormat="1" ht="15" customHeight="1" x14ac:dyDescent="0.2">
      <c r="A23" s="39"/>
      <c r="C23" s="39"/>
      <c r="D23" s="39"/>
      <c r="F23" s="39"/>
      <c r="G23" s="39"/>
      <c r="H23" s="39"/>
      <c r="I23" s="39"/>
      <c r="P23" s="93"/>
    </row>
    <row r="24" spans="1:68" s="33" customFormat="1" ht="4.5" customHeight="1" x14ac:dyDescent="0.2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6"/>
      <c r="Q24" s="175"/>
      <c r="R24" s="175"/>
      <c r="S24" s="175"/>
      <c r="T24" s="175"/>
      <c r="U24" s="175"/>
      <c r="V24" s="175"/>
      <c r="W24" s="175"/>
      <c r="X24" s="175"/>
    </row>
    <row r="25" spans="1:68" s="33" customFormat="1" ht="22.5" customHeight="1" x14ac:dyDescent="0.2">
      <c r="A25" s="39"/>
      <c r="B25" s="284" t="s">
        <v>21</v>
      </c>
      <c r="C25" s="284"/>
      <c r="D25" s="284"/>
      <c r="E25" s="284"/>
      <c r="F25" s="284"/>
      <c r="G25" s="284"/>
      <c r="H25" s="284"/>
      <c r="I25" s="285"/>
      <c r="J25" s="286">
        <v>2015</v>
      </c>
      <c r="K25" s="287"/>
      <c r="L25" s="287"/>
      <c r="M25" s="287"/>
      <c r="N25" s="287"/>
      <c r="O25" s="287"/>
      <c r="P25" s="288"/>
    </row>
    <row r="26" spans="1:68" s="33" customFormat="1" ht="3.75" customHeight="1" x14ac:dyDescent="0.2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</row>
    <row r="27" spans="1:68" ht="17.25" hidden="1" customHeight="1" x14ac:dyDescent="0.2">
      <c r="A27" s="106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6" t="s">
        <v>22</v>
      </c>
      <c r="O27" s="95"/>
      <c r="P27" s="290">
        <f>J25</f>
        <v>2015</v>
      </c>
      <c r="Q27" s="290"/>
      <c r="R27" s="290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</row>
    <row r="28" spans="1:68" ht="12.75" customHeight="1" thickBot="1" x14ac:dyDescent="0.45">
      <c r="A28" s="106"/>
      <c r="B28" s="97" t="str">
        <f>FIXED(J25+IF(J25&gt;199,0,1900),0,TRUE)</f>
        <v>2015</v>
      </c>
      <c r="C28" s="95"/>
      <c r="D28" s="95"/>
      <c r="E28" s="95"/>
      <c r="F28" s="95"/>
      <c r="G28" s="95"/>
      <c r="H28" s="95"/>
      <c r="I28" s="95"/>
      <c r="J28" s="95"/>
      <c r="K28" s="95"/>
      <c r="L28" s="98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</row>
    <row r="29" spans="1:68" s="100" customFormat="1" ht="24.75" customHeight="1" thickBot="1" x14ac:dyDescent="0.25">
      <c r="A29" s="107"/>
      <c r="B29" s="278" t="s">
        <v>68</v>
      </c>
      <c r="C29" s="279"/>
      <c r="D29" s="279"/>
      <c r="E29" s="279"/>
      <c r="F29" s="279"/>
      <c r="G29" s="279"/>
      <c r="H29" s="280"/>
      <c r="I29" s="101"/>
      <c r="J29" s="278" t="s">
        <v>69</v>
      </c>
      <c r="K29" s="279"/>
      <c r="L29" s="279"/>
      <c r="M29" s="279"/>
      <c r="N29" s="279"/>
      <c r="O29" s="279"/>
      <c r="P29" s="280"/>
      <c r="Q29" s="101"/>
      <c r="R29" s="278" t="s">
        <v>70</v>
      </c>
      <c r="S29" s="279"/>
      <c r="T29" s="279"/>
      <c r="U29" s="279"/>
      <c r="V29" s="279"/>
      <c r="W29" s="279"/>
      <c r="X29" s="280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</row>
    <row r="30" spans="1:68" ht="20.100000000000001" customHeight="1" thickBot="1" x14ac:dyDescent="0.25">
      <c r="B30" s="140" t="s">
        <v>71</v>
      </c>
      <c r="C30" s="141" t="s">
        <v>72</v>
      </c>
      <c r="D30" s="141" t="s">
        <v>73</v>
      </c>
      <c r="E30" s="141" t="s">
        <v>74</v>
      </c>
      <c r="F30" s="141" t="s">
        <v>74</v>
      </c>
      <c r="G30" s="141" t="s">
        <v>72</v>
      </c>
      <c r="H30" s="140" t="s">
        <v>72</v>
      </c>
      <c r="J30" s="140" t="s">
        <v>71</v>
      </c>
      <c r="K30" s="146" t="s">
        <v>72</v>
      </c>
      <c r="L30" s="146" t="s">
        <v>73</v>
      </c>
      <c r="M30" s="146" t="s">
        <v>74</v>
      </c>
      <c r="N30" s="146" t="s">
        <v>74</v>
      </c>
      <c r="O30" s="146" t="s">
        <v>72</v>
      </c>
      <c r="P30" s="140" t="s">
        <v>72</v>
      </c>
      <c r="R30" s="147" t="s">
        <v>71</v>
      </c>
      <c r="S30" s="148" t="s">
        <v>72</v>
      </c>
      <c r="T30" s="148" t="s">
        <v>73</v>
      </c>
      <c r="U30" s="148" t="s">
        <v>74</v>
      </c>
      <c r="V30" s="148" t="s">
        <v>74</v>
      </c>
      <c r="W30" s="148" t="s">
        <v>72</v>
      </c>
      <c r="X30" s="147" t="s">
        <v>72</v>
      </c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</row>
    <row r="31" spans="1:68" ht="15.75" customHeight="1" thickBot="1" x14ac:dyDescent="0.25">
      <c r="B31" s="142" t="str">
        <f>IF($AG$71=AA84,1,"")</f>
        <v/>
      </c>
      <c r="C31" s="143" t="str">
        <f t="shared" ref="C31:H31" si="0">IF(OR($AG$71=AB84,B31&gt;=1),1+B31,"")</f>
        <v/>
      </c>
      <c r="D31" s="143" t="str">
        <f t="shared" si="0"/>
        <v/>
      </c>
      <c r="E31" s="143" t="str">
        <f t="shared" si="0"/>
        <v/>
      </c>
      <c r="F31" s="143">
        <f t="shared" si="0"/>
        <v>1</v>
      </c>
      <c r="G31" s="143">
        <f t="shared" si="0"/>
        <v>2</v>
      </c>
      <c r="H31" s="142">
        <f t="shared" si="0"/>
        <v>3</v>
      </c>
      <c r="J31" s="161">
        <f>IF($AG$72=AA84,1,"")</f>
        <v>1</v>
      </c>
      <c r="K31" s="162">
        <f t="shared" ref="K31:P31" si="1">IF(OR($AG$72=AB84,J31&gt;=1),1+J31,"")</f>
        <v>2</v>
      </c>
      <c r="L31" s="162">
        <f t="shared" si="1"/>
        <v>3</v>
      </c>
      <c r="M31" s="162">
        <f t="shared" si="1"/>
        <v>4</v>
      </c>
      <c r="N31" s="162">
        <f t="shared" si="1"/>
        <v>5</v>
      </c>
      <c r="O31" s="162">
        <f t="shared" si="1"/>
        <v>6</v>
      </c>
      <c r="P31" s="161">
        <f t="shared" si="1"/>
        <v>7</v>
      </c>
      <c r="R31" s="149">
        <f>IF($AG$73=AA84,1,"")</f>
        <v>1</v>
      </c>
      <c r="S31" s="150">
        <f t="shared" ref="S31:X31" si="2">IF(OR($AG$73=AB84,R31&gt;=1),1+R31,"")</f>
        <v>2</v>
      </c>
      <c r="T31" s="150">
        <f t="shared" si="2"/>
        <v>3</v>
      </c>
      <c r="U31" s="150">
        <f t="shared" si="2"/>
        <v>4</v>
      </c>
      <c r="V31" s="150">
        <f t="shared" si="2"/>
        <v>5</v>
      </c>
      <c r="W31" s="150">
        <f t="shared" si="2"/>
        <v>6</v>
      </c>
      <c r="X31" s="149">
        <f t="shared" si="2"/>
        <v>7</v>
      </c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</row>
    <row r="32" spans="1:68" ht="15.75" customHeight="1" thickBot="1" x14ac:dyDescent="0.25">
      <c r="B32" s="142">
        <f>1+H31</f>
        <v>4</v>
      </c>
      <c r="C32" s="143">
        <f t="shared" ref="C32:G34" si="3">1+B32</f>
        <v>5</v>
      </c>
      <c r="D32" s="143">
        <f t="shared" si="3"/>
        <v>6</v>
      </c>
      <c r="E32" s="143">
        <f t="shared" si="3"/>
        <v>7</v>
      </c>
      <c r="F32" s="143">
        <f t="shared" si="3"/>
        <v>8</v>
      </c>
      <c r="G32" s="143">
        <f t="shared" si="3"/>
        <v>9</v>
      </c>
      <c r="H32" s="142">
        <f>G32+1</f>
        <v>10</v>
      </c>
      <c r="J32" s="142">
        <f>1+P31</f>
        <v>8</v>
      </c>
      <c r="K32" s="143">
        <f t="shared" ref="K32:O34" si="4">1+J32</f>
        <v>9</v>
      </c>
      <c r="L32" s="143">
        <f t="shared" si="4"/>
        <v>10</v>
      </c>
      <c r="M32" s="143">
        <f t="shared" si="4"/>
        <v>11</v>
      </c>
      <c r="N32" s="143">
        <f t="shared" si="4"/>
        <v>12</v>
      </c>
      <c r="O32" s="143">
        <f t="shared" si="4"/>
        <v>13</v>
      </c>
      <c r="P32" s="142">
        <f>O32+1</f>
        <v>14</v>
      </c>
      <c r="R32" s="149">
        <f>1+X31</f>
        <v>8</v>
      </c>
      <c r="S32" s="150">
        <f t="shared" ref="S32:V34" si="5">1+R32</f>
        <v>9</v>
      </c>
      <c r="T32" s="150">
        <f t="shared" si="5"/>
        <v>10</v>
      </c>
      <c r="U32" s="150">
        <f t="shared" si="5"/>
        <v>11</v>
      </c>
      <c r="V32" s="150">
        <f t="shared" si="5"/>
        <v>12</v>
      </c>
      <c r="W32" s="150">
        <f>1+V32</f>
        <v>13</v>
      </c>
      <c r="X32" s="149">
        <f>W32+1</f>
        <v>14</v>
      </c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</row>
    <row r="33" spans="2:44" ht="15.75" customHeight="1" thickBot="1" x14ac:dyDescent="0.25">
      <c r="B33" s="142">
        <f>1+H32</f>
        <v>11</v>
      </c>
      <c r="C33" s="143">
        <f t="shared" si="3"/>
        <v>12</v>
      </c>
      <c r="D33" s="143">
        <f t="shared" si="3"/>
        <v>13</v>
      </c>
      <c r="E33" s="143">
        <f t="shared" si="3"/>
        <v>14</v>
      </c>
      <c r="F33" s="143">
        <f t="shared" si="3"/>
        <v>15</v>
      </c>
      <c r="G33" s="143">
        <f t="shared" si="3"/>
        <v>16</v>
      </c>
      <c r="H33" s="142">
        <f>G33+1</f>
        <v>17</v>
      </c>
      <c r="J33" s="142">
        <f>1+P32</f>
        <v>15</v>
      </c>
      <c r="K33" s="143">
        <f t="shared" si="4"/>
        <v>16</v>
      </c>
      <c r="L33" s="143">
        <f t="shared" si="4"/>
        <v>17</v>
      </c>
      <c r="M33" s="143">
        <f t="shared" si="4"/>
        <v>18</v>
      </c>
      <c r="N33" s="143">
        <f t="shared" si="4"/>
        <v>19</v>
      </c>
      <c r="O33" s="143">
        <f t="shared" si="4"/>
        <v>20</v>
      </c>
      <c r="P33" s="142">
        <f>O33+1</f>
        <v>21</v>
      </c>
      <c r="R33" s="149">
        <f>1+X32</f>
        <v>15</v>
      </c>
      <c r="S33" s="150">
        <f t="shared" si="5"/>
        <v>16</v>
      </c>
      <c r="T33" s="150">
        <f t="shared" si="5"/>
        <v>17</v>
      </c>
      <c r="U33" s="150">
        <f t="shared" si="5"/>
        <v>18</v>
      </c>
      <c r="V33" s="150">
        <f t="shared" si="5"/>
        <v>19</v>
      </c>
      <c r="W33" s="150">
        <f>1+V33</f>
        <v>20</v>
      </c>
      <c r="X33" s="149">
        <f>W33+1</f>
        <v>21</v>
      </c>
    </row>
    <row r="34" spans="2:44" ht="15.75" customHeight="1" thickBot="1" x14ac:dyDescent="0.25">
      <c r="B34" s="142">
        <f>1+H33</f>
        <v>18</v>
      </c>
      <c r="C34" s="143">
        <f t="shared" si="3"/>
        <v>19</v>
      </c>
      <c r="D34" s="143">
        <f t="shared" si="3"/>
        <v>20</v>
      </c>
      <c r="E34" s="143">
        <f t="shared" si="3"/>
        <v>21</v>
      </c>
      <c r="F34" s="143">
        <f t="shared" si="3"/>
        <v>22</v>
      </c>
      <c r="G34" s="143">
        <f t="shared" si="3"/>
        <v>23</v>
      </c>
      <c r="H34" s="142">
        <f>1+G34</f>
        <v>24</v>
      </c>
      <c r="J34" s="142">
        <f>1+P33</f>
        <v>22</v>
      </c>
      <c r="K34" s="143">
        <f t="shared" si="4"/>
        <v>23</v>
      </c>
      <c r="L34" s="143">
        <f t="shared" si="4"/>
        <v>24</v>
      </c>
      <c r="M34" s="143">
        <f t="shared" si="4"/>
        <v>25</v>
      </c>
      <c r="N34" s="143">
        <f t="shared" si="4"/>
        <v>26</v>
      </c>
      <c r="O34" s="143">
        <f t="shared" si="4"/>
        <v>27</v>
      </c>
      <c r="P34" s="142">
        <f>1+O34</f>
        <v>28</v>
      </c>
      <c r="R34" s="149">
        <f>1+X33</f>
        <v>22</v>
      </c>
      <c r="S34" s="150">
        <f t="shared" si="5"/>
        <v>23</v>
      </c>
      <c r="T34" s="150">
        <f t="shared" si="5"/>
        <v>24</v>
      </c>
      <c r="U34" s="150">
        <f t="shared" si="5"/>
        <v>25</v>
      </c>
      <c r="V34" s="150">
        <f t="shared" si="5"/>
        <v>26</v>
      </c>
      <c r="W34" s="150">
        <f>1+V34</f>
        <v>27</v>
      </c>
      <c r="X34" s="149">
        <f>1+W34</f>
        <v>28</v>
      </c>
    </row>
    <row r="35" spans="2:44" ht="15.75" customHeight="1" thickBot="1" x14ac:dyDescent="0.25">
      <c r="B35" s="142">
        <f>IF((1+H34)&gt;=VLOOKUP($AB71+1,$Z$71:$AA$82,2),"",1+H34)</f>
        <v>25</v>
      </c>
      <c r="C35" s="143">
        <f>IF(OR(B35=0,MAXA(B35)&gt;=VLOOKUP($AB71+1,$Z$71:$AA$82,2)),"",1+B35)</f>
        <v>26</v>
      </c>
      <c r="D35" s="143">
        <f>IF(OR(C35=0,MAXA($B35:C35)&gt;=VLOOKUP($AB71+1,$Z$71:$AA$82,2)),"",1+C35)</f>
        <v>27</v>
      </c>
      <c r="E35" s="143">
        <f>IF(OR(D35=0,MAXA($B35:D35)&gt;=VLOOKUP($AB71+1,$Z$71:$AA$82,2)),"",1+D35)</f>
        <v>28</v>
      </c>
      <c r="F35" s="143">
        <f>IF(OR(E35=0,MAXA($B35:E35)&gt;=VLOOKUP($AB71+1,$Z$71:$AA$82,2)),"",1+E35)</f>
        <v>29</v>
      </c>
      <c r="G35" s="143">
        <f>IF(OR(F35=0,MAXA($B35:F35)&gt;=VLOOKUP($AB71+1,$Z$71:$AA$82,2)),"",1+F35)</f>
        <v>30</v>
      </c>
      <c r="H35" s="142">
        <f>IF(OR(G35=0,MAXA($B35:G35)&gt;=VLOOKUP($AB71+1,$Z$71:$AA$82,2)),"",1+G35)</f>
        <v>31</v>
      </c>
      <c r="J35" s="142" t="str">
        <f>IF((1+P34)&gt;VLOOKUP($AB72+1,$Z$71:$AA$82,2),"",1+P34)</f>
        <v/>
      </c>
      <c r="K35" s="143" t="str">
        <f>IF(OR(J35=0,MAXA($I35:J35)&gt;=VLOOKUP($AB72+1,$Z$71:$AA$82,2)),"",1+J35)</f>
        <v/>
      </c>
      <c r="L35" s="143" t="str">
        <f>IF(OR(K35=0,MAXA($I35:K35)&gt;=VLOOKUP($AB72+1,$Z$71:$AA$82,2)),"",1+K35)</f>
        <v/>
      </c>
      <c r="M35" s="143" t="str">
        <f>IF(OR(L35=0,MAXA($I35:L35)&gt;=VLOOKUP($AB72+1,$Z$71:$AA$82,2)),"",1+L35)</f>
        <v/>
      </c>
      <c r="N35" s="143" t="str">
        <f>IF(OR(M35=0,MAXA($I35:M35)&gt;=VLOOKUP($AB72+1,$Z$71:$AA$82,2)),"",1+M35)</f>
        <v/>
      </c>
      <c r="O35" s="143" t="str">
        <f>IF(OR(N35=0,MAXA($I35:N35)&gt;=VLOOKUP($AB72+1,$Z$71:$AA$82,2)),"",1+N35)</f>
        <v/>
      </c>
      <c r="P35" s="142" t="str">
        <f>IF(OR(O35=0,MAXA($I35:O35)&gt;=VLOOKUP($AB72+1,$Z$71:$AA$82,2)),"",1+O35)</f>
        <v/>
      </c>
      <c r="R35" s="149">
        <f>IF((1+X34)&gt;=VLOOKUP($AB73+1,$Z$71:$AA$82,2),"",1+X34)</f>
        <v>29</v>
      </c>
      <c r="S35" s="150">
        <f>IF(OR(R35=0,MAXA(R35)&gt;=VLOOKUP($AB73+1,$Z$71:$AA$82,2)),"",1+R35)</f>
        <v>30</v>
      </c>
      <c r="T35" s="150">
        <f>IF(OR(S35=0,MAXA($R35:S35)&gt;=VLOOKUP($AB73+1,$Z$71:$AA$82,2)),"",1+S35)</f>
        <v>31</v>
      </c>
      <c r="U35" s="150" t="str">
        <f>IF(OR(T35=0,MAXA($R35:T35)&gt;=VLOOKUP($AB73+1,$Z$71:$AA$82,2)),"",1+T35)</f>
        <v/>
      </c>
      <c r="V35" s="150" t="str">
        <f>IF(OR(U35=0,MAXA($R35:U35)&gt;=VLOOKUP($AB73+1,$Z$71:$AA$82,2)),"",1+U35)</f>
        <v/>
      </c>
      <c r="W35" s="150" t="str">
        <f>IF(OR(V35=0,MAXA($R35:V35)&gt;=VLOOKUP($AB73+1,$Z$71:$AA$82,2)),"",1+V35)</f>
        <v/>
      </c>
      <c r="X35" s="149" t="str">
        <f>IF(OR(W35=0,MAXA($R35:W35)&gt;=VLOOKUP($AB73+1,$Z$71:$AA$82,2)),"",1+W35)</f>
        <v/>
      </c>
    </row>
    <row r="36" spans="2:44" ht="15.75" customHeight="1" thickBot="1" x14ac:dyDescent="0.25">
      <c r="B36" s="142" t="str">
        <f>IF(OR(H35=0,(1+MAXA($B35:$H35))&gt;VLOOKUP($AB71+1,$Z$71:$AA$82,2)),"",1+H35)</f>
        <v/>
      </c>
      <c r="C36" s="143" t="str">
        <f>IF(OR(B35=0,(1+MAXA($B35:$H35))&gt;=VLOOKUP($AB71+1,$Z$71:$AA$82,2)),"",1+B36)</f>
        <v/>
      </c>
      <c r="D36" s="144"/>
      <c r="E36" s="144"/>
      <c r="F36" s="144"/>
      <c r="G36" s="144"/>
      <c r="H36" s="145"/>
      <c r="J36" s="145"/>
      <c r="K36" s="144"/>
      <c r="L36" s="144"/>
      <c r="M36" s="144"/>
      <c r="N36" s="144"/>
      <c r="O36" s="144"/>
      <c r="P36" s="145"/>
      <c r="R36" s="149" t="str">
        <f>IF(OR(X35=0,(1+MAXA($R35:$X35))&gt;VLOOKUP($AB73+1,$Z$71:$AA$82,2)),"",1+X35)</f>
        <v/>
      </c>
      <c r="S36" s="150" t="str">
        <f>IF(OR(R35=0,(1+MAXA($R35:$X35))&gt;=VLOOKUP($AB73+1,$Z$71:$AA$82,2)),"",1+R36)</f>
        <v/>
      </c>
      <c r="T36" s="151"/>
      <c r="U36" s="151"/>
      <c r="V36" s="151"/>
      <c r="W36" s="151"/>
      <c r="X36" s="152"/>
    </row>
    <row r="37" spans="2:44" ht="15" customHeight="1" thickBot="1" x14ac:dyDescent="0.25"/>
    <row r="38" spans="2:44" ht="24.75" customHeight="1" thickBot="1" x14ac:dyDescent="0.25">
      <c r="B38" s="289" t="s">
        <v>75</v>
      </c>
      <c r="C38" s="289"/>
      <c r="D38" s="289"/>
      <c r="E38" s="289"/>
      <c r="F38" s="289"/>
      <c r="G38" s="289"/>
      <c r="H38" s="289"/>
      <c r="I38" s="8"/>
      <c r="J38" s="278" t="s">
        <v>76</v>
      </c>
      <c r="K38" s="279"/>
      <c r="L38" s="279"/>
      <c r="M38" s="279"/>
      <c r="N38" s="279"/>
      <c r="O38" s="279"/>
      <c r="P38" s="280"/>
      <c r="Q38" s="8"/>
      <c r="R38" s="278" t="s">
        <v>77</v>
      </c>
      <c r="S38" s="279"/>
      <c r="T38" s="279"/>
      <c r="U38" s="279"/>
      <c r="V38" s="279"/>
      <c r="W38" s="279"/>
      <c r="X38" s="280"/>
      <c r="AN38" s="103"/>
      <c r="AO38" s="103"/>
    </row>
    <row r="39" spans="2:44" ht="20.100000000000001" customHeight="1" thickBot="1" x14ac:dyDescent="0.25">
      <c r="B39" s="147" t="s">
        <v>71</v>
      </c>
      <c r="C39" s="148" t="s">
        <v>72</v>
      </c>
      <c r="D39" s="148" t="s">
        <v>73</v>
      </c>
      <c r="E39" s="148" t="s">
        <v>74</v>
      </c>
      <c r="F39" s="148" t="s">
        <v>74</v>
      </c>
      <c r="G39" s="148" t="s">
        <v>72</v>
      </c>
      <c r="H39" s="147" t="s">
        <v>72</v>
      </c>
      <c r="J39" s="147" t="s">
        <v>71</v>
      </c>
      <c r="K39" s="148" t="s">
        <v>72</v>
      </c>
      <c r="L39" s="148" t="s">
        <v>73</v>
      </c>
      <c r="M39" s="148" t="s">
        <v>74</v>
      </c>
      <c r="N39" s="148" t="s">
        <v>74</v>
      </c>
      <c r="O39" s="148" t="s">
        <v>72</v>
      </c>
      <c r="P39" s="147" t="s">
        <v>72</v>
      </c>
      <c r="R39" s="147" t="s">
        <v>71</v>
      </c>
      <c r="S39" s="148" t="s">
        <v>72</v>
      </c>
      <c r="T39" s="148" t="s">
        <v>73</v>
      </c>
      <c r="U39" s="146" t="s">
        <v>74</v>
      </c>
      <c r="V39" s="148" t="s">
        <v>74</v>
      </c>
      <c r="W39" s="148" t="s">
        <v>72</v>
      </c>
      <c r="X39" s="147" t="s">
        <v>72</v>
      </c>
      <c r="AN39" s="103"/>
      <c r="AO39" s="103"/>
    </row>
    <row r="40" spans="2:44" ht="15.75" customHeight="1" thickBot="1" x14ac:dyDescent="0.25">
      <c r="B40" s="149" t="str">
        <f>IF($AG$74=AA84,1,"")</f>
        <v/>
      </c>
      <c r="C40" s="150" t="str">
        <f t="shared" ref="C40:H40" si="6">IF(OR($AG$74=AB84,B40&gt;=1),1+B40,"")</f>
        <v/>
      </c>
      <c r="D40" s="150" t="str">
        <f t="shared" si="6"/>
        <v/>
      </c>
      <c r="E40" s="150">
        <f t="shared" si="6"/>
        <v>1</v>
      </c>
      <c r="F40" s="150">
        <f t="shared" si="6"/>
        <v>2</v>
      </c>
      <c r="G40" s="150">
        <f t="shared" si="6"/>
        <v>3</v>
      </c>
      <c r="H40" s="149">
        <f t="shared" si="6"/>
        <v>4</v>
      </c>
      <c r="J40" s="149" t="str">
        <f>IF($AG$75=AA84,1,"")</f>
        <v/>
      </c>
      <c r="K40" s="150" t="str">
        <f t="shared" ref="K40:P40" si="7">IF(OR($AG$75=AB84,J40&gt;=1),1+J40,"")</f>
        <v/>
      </c>
      <c r="L40" s="150" t="str">
        <f t="shared" si="7"/>
        <v/>
      </c>
      <c r="M40" s="150" t="str">
        <f t="shared" si="7"/>
        <v/>
      </c>
      <c r="N40" s="150" t="str">
        <f t="shared" si="7"/>
        <v/>
      </c>
      <c r="O40" s="150">
        <f t="shared" si="7"/>
        <v>1</v>
      </c>
      <c r="P40" s="149">
        <f t="shared" si="7"/>
        <v>2</v>
      </c>
      <c r="R40" s="149" t="str">
        <f>IF($AG$76=AA84,1,"")</f>
        <v/>
      </c>
      <c r="S40" s="150">
        <f t="shared" ref="S40:X40" si="8">IF(OR($AG$76=AB84,R40&gt;=1),1+R40,"")</f>
        <v>1</v>
      </c>
      <c r="T40" s="150">
        <f t="shared" si="8"/>
        <v>2</v>
      </c>
      <c r="U40" s="150">
        <f t="shared" si="8"/>
        <v>3</v>
      </c>
      <c r="V40" s="150">
        <f t="shared" si="8"/>
        <v>4</v>
      </c>
      <c r="W40" s="150">
        <f t="shared" si="8"/>
        <v>5</v>
      </c>
      <c r="X40" s="149">
        <f t="shared" si="8"/>
        <v>6</v>
      </c>
    </row>
    <row r="41" spans="2:44" ht="15.75" customHeight="1" thickBot="1" x14ac:dyDescent="0.25">
      <c r="B41" s="149">
        <f>1+H40</f>
        <v>5</v>
      </c>
      <c r="C41" s="150">
        <f t="shared" ref="C41:G43" si="9">1+B41</f>
        <v>6</v>
      </c>
      <c r="D41" s="150">
        <f t="shared" si="9"/>
        <v>7</v>
      </c>
      <c r="E41" s="150">
        <f t="shared" si="9"/>
        <v>8</v>
      </c>
      <c r="F41" s="150">
        <f t="shared" si="9"/>
        <v>9</v>
      </c>
      <c r="G41" s="150">
        <f t="shared" si="9"/>
        <v>10</v>
      </c>
      <c r="H41" s="149">
        <f>G41+1</f>
        <v>11</v>
      </c>
      <c r="J41" s="149">
        <f>1+P40</f>
        <v>3</v>
      </c>
      <c r="K41" s="150">
        <f t="shared" ref="K41:O43" si="10">1+J41</f>
        <v>4</v>
      </c>
      <c r="L41" s="150">
        <f t="shared" si="10"/>
        <v>5</v>
      </c>
      <c r="M41" s="150">
        <f t="shared" si="10"/>
        <v>6</v>
      </c>
      <c r="N41" s="150">
        <f t="shared" si="10"/>
        <v>7</v>
      </c>
      <c r="O41" s="150">
        <f t="shared" si="10"/>
        <v>8</v>
      </c>
      <c r="P41" s="149">
        <f>O41+1</f>
        <v>9</v>
      </c>
      <c r="R41" s="149">
        <f>1+X40</f>
        <v>7</v>
      </c>
      <c r="S41" s="150">
        <f t="shared" ref="S41:V43" si="11">1+R41</f>
        <v>8</v>
      </c>
      <c r="T41" s="150">
        <f t="shared" si="11"/>
        <v>9</v>
      </c>
      <c r="U41" s="150">
        <f t="shared" si="11"/>
        <v>10</v>
      </c>
      <c r="V41" s="150">
        <f t="shared" si="11"/>
        <v>11</v>
      </c>
      <c r="W41" s="150">
        <f>1+V41</f>
        <v>12</v>
      </c>
      <c r="X41" s="149">
        <f>W41+1</f>
        <v>13</v>
      </c>
    </row>
    <row r="42" spans="2:44" ht="15.75" customHeight="1" thickBot="1" x14ac:dyDescent="0.25">
      <c r="B42" s="149">
        <f>1+H41</f>
        <v>12</v>
      </c>
      <c r="C42" s="150">
        <f t="shared" si="9"/>
        <v>13</v>
      </c>
      <c r="D42" s="150">
        <f t="shared" si="9"/>
        <v>14</v>
      </c>
      <c r="E42" s="150">
        <f t="shared" si="9"/>
        <v>15</v>
      </c>
      <c r="F42" s="150">
        <f t="shared" si="9"/>
        <v>16</v>
      </c>
      <c r="G42" s="150">
        <f t="shared" si="9"/>
        <v>17</v>
      </c>
      <c r="H42" s="149">
        <f>G42+1</f>
        <v>18</v>
      </c>
      <c r="J42" s="149">
        <f>1+P41</f>
        <v>10</v>
      </c>
      <c r="K42" s="150">
        <f t="shared" si="10"/>
        <v>11</v>
      </c>
      <c r="L42" s="150">
        <f t="shared" si="10"/>
        <v>12</v>
      </c>
      <c r="M42" s="150">
        <f t="shared" si="10"/>
        <v>13</v>
      </c>
      <c r="N42" s="150">
        <f t="shared" si="10"/>
        <v>14</v>
      </c>
      <c r="O42" s="150">
        <f t="shared" si="10"/>
        <v>15</v>
      </c>
      <c r="P42" s="149">
        <f>O42+1</f>
        <v>16</v>
      </c>
      <c r="R42" s="149">
        <f>1+X41</f>
        <v>14</v>
      </c>
      <c r="S42" s="150">
        <f t="shared" si="11"/>
        <v>15</v>
      </c>
      <c r="T42" s="150">
        <f t="shared" si="11"/>
        <v>16</v>
      </c>
      <c r="U42" s="150">
        <f t="shared" si="11"/>
        <v>17</v>
      </c>
      <c r="V42" s="150">
        <f t="shared" si="11"/>
        <v>18</v>
      </c>
      <c r="W42" s="150">
        <f>1+V42</f>
        <v>19</v>
      </c>
      <c r="X42" s="149">
        <f>W42+1</f>
        <v>20</v>
      </c>
    </row>
    <row r="43" spans="2:44" ht="15.75" customHeight="1" thickBot="1" x14ac:dyDescent="0.25">
      <c r="B43" s="149">
        <f>1+H42</f>
        <v>19</v>
      </c>
      <c r="C43" s="150">
        <f t="shared" si="9"/>
        <v>20</v>
      </c>
      <c r="D43" s="150">
        <f t="shared" si="9"/>
        <v>21</v>
      </c>
      <c r="E43" s="150">
        <f t="shared" si="9"/>
        <v>22</v>
      </c>
      <c r="F43" s="150">
        <f t="shared" si="9"/>
        <v>23</v>
      </c>
      <c r="G43" s="150">
        <f t="shared" si="9"/>
        <v>24</v>
      </c>
      <c r="H43" s="149">
        <f>1+G43</f>
        <v>25</v>
      </c>
      <c r="J43" s="149">
        <f>1+P42</f>
        <v>17</v>
      </c>
      <c r="K43" s="150">
        <f t="shared" si="10"/>
        <v>18</v>
      </c>
      <c r="L43" s="150">
        <f t="shared" si="10"/>
        <v>19</v>
      </c>
      <c r="M43" s="150">
        <f t="shared" si="10"/>
        <v>20</v>
      </c>
      <c r="N43" s="150">
        <f t="shared" si="10"/>
        <v>21</v>
      </c>
      <c r="O43" s="150">
        <f t="shared" si="10"/>
        <v>22</v>
      </c>
      <c r="P43" s="149">
        <f>1+O43</f>
        <v>23</v>
      </c>
      <c r="R43" s="149">
        <f>1+X42</f>
        <v>21</v>
      </c>
      <c r="S43" s="150">
        <f t="shared" si="11"/>
        <v>22</v>
      </c>
      <c r="T43" s="150">
        <f t="shared" si="11"/>
        <v>23</v>
      </c>
      <c r="U43" s="150">
        <f t="shared" si="11"/>
        <v>24</v>
      </c>
      <c r="V43" s="150">
        <f t="shared" si="11"/>
        <v>25</v>
      </c>
      <c r="W43" s="150">
        <f>1+V43</f>
        <v>26</v>
      </c>
      <c r="X43" s="149">
        <f>1+W43</f>
        <v>27</v>
      </c>
    </row>
    <row r="44" spans="2:44" ht="15.75" customHeight="1" thickBot="1" x14ac:dyDescent="0.25">
      <c r="B44" s="149">
        <f>IF((1+H43)&gt;=VLOOKUP($AB$74+1,$Z$71:$AA$82,2),"",1+H43)</f>
        <v>26</v>
      </c>
      <c r="C44" s="150">
        <f>IF(OR(B44=0,MAXA(B44)&gt;=VLOOKUP($AB74+1,$Z$71:$AA$82,2)),"",1+B44)</f>
        <v>27</v>
      </c>
      <c r="D44" s="150">
        <f>IF(OR(C44=0,MAXA($B44:C44)&gt;=VLOOKUP($AB74+1,$Z$71:$AA$82,2)),"",1+C44)</f>
        <v>28</v>
      </c>
      <c r="E44" s="150">
        <f>IF(OR(D44=0,MAXA($B44:D44)&gt;=VLOOKUP($AB74+1,$Z$71:$AA$82,2)),"",1+D44)</f>
        <v>29</v>
      </c>
      <c r="F44" s="150">
        <f>IF(OR(E44=0,MAXA($B44:E44)&gt;=VLOOKUP($AB74+1,$Z$71:$AA$82,2)),"",1+E44)</f>
        <v>30</v>
      </c>
      <c r="G44" s="150" t="str">
        <f>IF(OR(F44=0,MAXA($B44:F44)&gt;=VLOOKUP($AB74+1,$Z$71:$AA$82,2)),"",1+F44)</f>
        <v/>
      </c>
      <c r="H44" s="149" t="str">
        <f>IF(OR(G44=0,MAXA($B44:G44)&gt;=VLOOKUP($AB74+1,$Z$71:$AA$82,2)),"",1+G44)</f>
        <v/>
      </c>
      <c r="J44" s="149">
        <f>IF((1+P43)&gt;=VLOOKUP($AB75+1,$Z$71:$AA$82,2),"",1+P43)</f>
        <v>24</v>
      </c>
      <c r="K44" s="150">
        <f>IF(OR(J44=0,MAXA($I44:J44)&gt;=VLOOKUP($AB75+1,$Z$71:$AA$82,2)),"",1+J44)</f>
        <v>25</v>
      </c>
      <c r="L44" s="150">
        <f>IF(OR(K44=0,MAXA($I44:K44)&gt;=VLOOKUP($AB75+1,$Z$71:$AA$82,2)),"",1+K44)</f>
        <v>26</v>
      </c>
      <c r="M44" s="150">
        <f>IF(OR(L44=0,MAXA($I44:L44)&gt;=VLOOKUP($AB75+1,$Z$71:$AA$82,2)),"",1+L44)</f>
        <v>27</v>
      </c>
      <c r="N44" s="150">
        <f>IF(OR(M44=0,MAXA($I44:M44)&gt;=VLOOKUP($AB75+1,$Z$71:$AA$82,2)),"",1+M44)</f>
        <v>28</v>
      </c>
      <c r="O44" s="150">
        <f>IF(OR(N44=0,MAXA($I44:N44)&gt;=VLOOKUP($AB75+1,$Z$71:$AA$82,2)),"",1+N44)</f>
        <v>29</v>
      </c>
      <c r="P44" s="149">
        <f>IF(OR(O44=0,MAXA($I44:O44)&gt;=VLOOKUP($AB75+1,$Z$71:$AA$82,2)),"",1+O44)</f>
        <v>30</v>
      </c>
      <c r="R44" s="149">
        <f>IF((1+X43)&gt;=VLOOKUP($AB76+1,$Z$71:$AA$82,2),"",1+X43)</f>
        <v>28</v>
      </c>
      <c r="S44" s="150">
        <f>IF(OR(R44=0,MAXA(R44)&gt;=VLOOKUP($AB76+1,$Z$71:$AA$82,2)),"",1+R44)</f>
        <v>29</v>
      </c>
      <c r="T44" s="150">
        <f>IF(OR(S44=0,MAXA($R44:S44)&gt;=VLOOKUP($AB76+1,$Z$71:$AA$82,2)),"",1+S44)</f>
        <v>30</v>
      </c>
      <c r="U44" s="150" t="str">
        <f>IF(OR(T44=0,MAXA($R44:T44)&gt;=VLOOKUP($AB76+1,$Z$71:$AA$82,2)),"",1+T44)</f>
        <v/>
      </c>
      <c r="V44" s="150" t="str">
        <f>IF(OR(U44=0,MAXA($R44:U44)&gt;=VLOOKUP($AB76+1,$Z$71:$AA$82,2)),"",1+U44)</f>
        <v/>
      </c>
      <c r="W44" s="150" t="str">
        <f>IF(OR(V44=0,MAXA($R44:V44)&gt;=VLOOKUP($AB76+1,$Z$71:$AA$82,2)),"",1+V44)</f>
        <v/>
      </c>
      <c r="X44" s="149" t="str">
        <f>IF(OR(W44=0,MAXA($R44:W44)&gt;=VLOOKUP($AB76+1,$Z$71:$AA$82,2)),"",1+W44)</f>
        <v/>
      </c>
    </row>
    <row r="45" spans="2:44" ht="15.75" customHeight="1" thickBot="1" x14ac:dyDescent="0.25">
      <c r="B45" s="149" t="str">
        <f>IF(OR(H44=0,(1+MAXA($B44:$H44))&gt;VLOOKUP($AB74+1,$Z$71:$AA$82,2)),"",1+H44)</f>
        <v/>
      </c>
      <c r="C45" s="150" t="str">
        <f>IF(OR(B44=0,(1+MAXA($B44:$H44))&gt;=VLOOKUP($AB74+1,$Z$71:$AA$82,2)),"",1+B45)</f>
        <v/>
      </c>
      <c r="D45" s="151"/>
      <c r="E45" s="151"/>
      <c r="F45" s="151"/>
      <c r="G45" s="151"/>
      <c r="H45" s="152"/>
      <c r="J45" s="149">
        <f>IF(OR(P44=0,(1+MAXA($J44:$P44))&gt;VLOOKUP($AB75+1,$Z$71:$AA$82,2)),"",1+P44)</f>
        <v>31</v>
      </c>
      <c r="K45" s="150" t="str">
        <f>IF(OR(J45=0,(1+MAXA($J44:$P44))&gt;=VLOOKUP(AB75+1,$Z$71:$AA$82,2)),"",1+J45)</f>
        <v/>
      </c>
      <c r="L45" s="151"/>
      <c r="M45" s="151"/>
      <c r="N45" s="151"/>
      <c r="O45" s="151"/>
      <c r="P45" s="152"/>
      <c r="R45" s="149" t="str">
        <f>IF(OR(X44=0,(1+MAXA($R44:$X44))&gt;VLOOKUP($AB76+1,$Z$71:$AA$82,2)),"",1+X44)</f>
        <v/>
      </c>
      <c r="S45" s="150" t="str">
        <f>IF(OR(R44=0,(1+MAXA($R44:$X44))&gt;=VLOOKUP($AB76+1,$Z$71:$AA$82,2)),"",1+R45)</f>
        <v/>
      </c>
      <c r="T45" s="151"/>
      <c r="U45" s="151"/>
      <c r="V45" s="151"/>
      <c r="W45" s="151"/>
      <c r="X45" s="152"/>
    </row>
    <row r="46" spans="2:44" ht="15" customHeight="1" thickBot="1" x14ac:dyDescent="0.25"/>
    <row r="47" spans="2:44" ht="24.75" customHeight="1" thickBot="1" x14ac:dyDescent="0.25">
      <c r="B47" s="278" t="s">
        <v>78</v>
      </c>
      <c r="C47" s="279"/>
      <c r="D47" s="279"/>
      <c r="E47" s="279"/>
      <c r="F47" s="279"/>
      <c r="G47" s="279"/>
      <c r="H47" s="280"/>
      <c r="I47" s="99"/>
      <c r="J47" s="289" t="s">
        <v>79</v>
      </c>
      <c r="K47" s="289"/>
      <c r="L47" s="289"/>
      <c r="M47" s="289"/>
      <c r="N47" s="289"/>
      <c r="O47" s="289"/>
      <c r="P47" s="289"/>
      <c r="Q47" s="99"/>
      <c r="R47" s="289" t="s">
        <v>80</v>
      </c>
      <c r="S47" s="289"/>
      <c r="T47" s="289"/>
      <c r="U47" s="289"/>
      <c r="V47" s="289"/>
      <c r="W47" s="289"/>
      <c r="X47" s="289"/>
      <c r="AQ47" s="103"/>
    </row>
    <row r="48" spans="2:44" ht="20.100000000000001" customHeight="1" thickBot="1" x14ac:dyDescent="0.25">
      <c r="B48" s="147" t="s">
        <v>71</v>
      </c>
      <c r="C48" s="148" t="s">
        <v>72</v>
      </c>
      <c r="D48" s="148" t="s">
        <v>73</v>
      </c>
      <c r="E48" s="148" t="s">
        <v>74</v>
      </c>
      <c r="F48" s="148" t="s">
        <v>74</v>
      </c>
      <c r="G48" s="148" t="s">
        <v>72</v>
      </c>
      <c r="H48" s="147" t="s">
        <v>72</v>
      </c>
      <c r="I48" s="103"/>
      <c r="J48" s="147" t="s">
        <v>71</v>
      </c>
      <c r="K48" s="148" t="s">
        <v>72</v>
      </c>
      <c r="L48" s="148" t="s">
        <v>73</v>
      </c>
      <c r="M48" s="148" t="s">
        <v>74</v>
      </c>
      <c r="N48" s="148" t="s">
        <v>74</v>
      </c>
      <c r="O48" s="148" t="s">
        <v>72</v>
      </c>
      <c r="P48" s="147" t="s">
        <v>72</v>
      </c>
      <c r="Q48" s="103"/>
      <c r="R48" s="147" t="s">
        <v>71</v>
      </c>
      <c r="S48" s="148" t="s">
        <v>72</v>
      </c>
      <c r="T48" s="148" t="s">
        <v>73</v>
      </c>
      <c r="U48" s="148" t="s">
        <v>74</v>
      </c>
      <c r="V48" s="148" t="s">
        <v>74</v>
      </c>
      <c r="W48" s="148" t="s">
        <v>72</v>
      </c>
      <c r="X48" s="147" t="s">
        <v>72</v>
      </c>
      <c r="AR48" s="103"/>
    </row>
    <row r="49" spans="2:42" ht="15.75" customHeight="1" thickBot="1" x14ac:dyDescent="0.25">
      <c r="B49" s="149" t="str">
        <f>IF($AG$77=AA84,1,"")</f>
        <v/>
      </c>
      <c r="C49" s="150" t="str">
        <f t="shared" ref="C49:H49" si="12">IF(OR($AG$77=AB84,B49&gt;=1),1+B49,"")</f>
        <v/>
      </c>
      <c r="D49" s="150" t="str">
        <f t="shared" si="12"/>
        <v/>
      </c>
      <c r="E49" s="150">
        <f t="shared" si="12"/>
        <v>1</v>
      </c>
      <c r="F49" s="150">
        <f t="shared" si="12"/>
        <v>2</v>
      </c>
      <c r="G49" s="150">
        <f t="shared" si="12"/>
        <v>3</v>
      </c>
      <c r="H49" s="149">
        <f t="shared" si="12"/>
        <v>4</v>
      </c>
      <c r="I49" s="103"/>
      <c r="J49" s="149" t="str">
        <f>IF($AG$78=AA84,1,"")</f>
        <v/>
      </c>
      <c r="K49" s="150" t="str">
        <f t="shared" ref="K49:P49" si="13">IF(OR($AG$78=AB84,J49&gt;=1),1+J49,"")</f>
        <v/>
      </c>
      <c r="L49" s="150" t="str">
        <f t="shared" si="13"/>
        <v/>
      </c>
      <c r="M49" s="150" t="str">
        <f t="shared" si="13"/>
        <v/>
      </c>
      <c r="N49" s="150" t="str">
        <f t="shared" si="13"/>
        <v/>
      </c>
      <c r="O49" s="150" t="str">
        <f t="shared" si="13"/>
        <v/>
      </c>
      <c r="P49" s="149">
        <f t="shared" si="13"/>
        <v>1</v>
      </c>
      <c r="Q49" s="103"/>
      <c r="R49" s="149" t="str">
        <f>IF($AG$79=AA84,1,"")</f>
        <v/>
      </c>
      <c r="S49" s="150" t="str">
        <f t="shared" ref="S49:X49" si="14">IF(OR($AG$79=AB84,R49&gt;=1),1+R49,"")</f>
        <v/>
      </c>
      <c r="T49" s="150">
        <f t="shared" si="14"/>
        <v>1</v>
      </c>
      <c r="U49" s="150">
        <f t="shared" si="14"/>
        <v>2</v>
      </c>
      <c r="V49" s="150">
        <f t="shared" si="14"/>
        <v>3</v>
      </c>
      <c r="W49" s="150">
        <f t="shared" si="14"/>
        <v>4</v>
      </c>
      <c r="X49" s="149">
        <f t="shared" si="14"/>
        <v>5</v>
      </c>
    </row>
    <row r="50" spans="2:42" ht="15.75" customHeight="1" thickBot="1" x14ac:dyDescent="0.25">
      <c r="B50" s="149">
        <f>1+H49</f>
        <v>5</v>
      </c>
      <c r="C50" s="150">
        <f t="shared" ref="C50:G52" si="15">1+B50</f>
        <v>6</v>
      </c>
      <c r="D50" s="150">
        <f t="shared" si="15"/>
        <v>7</v>
      </c>
      <c r="E50" s="150">
        <f t="shared" si="15"/>
        <v>8</v>
      </c>
      <c r="F50" s="150">
        <f t="shared" si="15"/>
        <v>9</v>
      </c>
      <c r="G50" s="150">
        <f t="shared" si="15"/>
        <v>10</v>
      </c>
      <c r="H50" s="149">
        <f>G50+1</f>
        <v>11</v>
      </c>
      <c r="I50" s="103"/>
      <c r="J50" s="149">
        <f>1+P49</f>
        <v>2</v>
      </c>
      <c r="K50" s="150">
        <f t="shared" ref="K50:O52" si="16">1+J50</f>
        <v>3</v>
      </c>
      <c r="L50" s="150">
        <f t="shared" si="16"/>
        <v>4</v>
      </c>
      <c r="M50" s="150">
        <f t="shared" si="16"/>
        <v>5</v>
      </c>
      <c r="N50" s="150">
        <f t="shared" si="16"/>
        <v>6</v>
      </c>
      <c r="O50" s="150">
        <f t="shared" si="16"/>
        <v>7</v>
      </c>
      <c r="P50" s="149">
        <f>O50+1</f>
        <v>8</v>
      </c>
      <c r="Q50" s="103"/>
      <c r="R50" s="149">
        <f>1+X49</f>
        <v>6</v>
      </c>
      <c r="S50" s="150">
        <f t="shared" ref="S50:V52" si="17">1+R50</f>
        <v>7</v>
      </c>
      <c r="T50" s="150">
        <f t="shared" si="17"/>
        <v>8</v>
      </c>
      <c r="U50" s="150">
        <f t="shared" si="17"/>
        <v>9</v>
      </c>
      <c r="V50" s="150">
        <f t="shared" si="17"/>
        <v>10</v>
      </c>
      <c r="W50" s="150">
        <f>1+V50</f>
        <v>11</v>
      </c>
      <c r="X50" s="149">
        <f>W50+1</f>
        <v>12</v>
      </c>
    </row>
    <row r="51" spans="2:42" ht="15.75" customHeight="1" thickBot="1" x14ac:dyDescent="0.25">
      <c r="B51" s="149">
        <f>1+H50</f>
        <v>12</v>
      </c>
      <c r="C51" s="150">
        <f t="shared" si="15"/>
        <v>13</v>
      </c>
      <c r="D51" s="150">
        <f t="shared" si="15"/>
        <v>14</v>
      </c>
      <c r="E51" s="150">
        <f t="shared" si="15"/>
        <v>15</v>
      </c>
      <c r="F51" s="150">
        <f t="shared" si="15"/>
        <v>16</v>
      </c>
      <c r="G51" s="150">
        <f t="shared" si="15"/>
        <v>17</v>
      </c>
      <c r="H51" s="149">
        <f>G51+1</f>
        <v>18</v>
      </c>
      <c r="I51" s="103"/>
      <c r="J51" s="149">
        <f>1+P50</f>
        <v>9</v>
      </c>
      <c r="K51" s="150">
        <f t="shared" si="16"/>
        <v>10</v>
      </c>
      <c r="L51" s="150">
        <f t="shared" si="16"/>
        <v>11</v>
      </c>
      <c r="M51" s="150">
        <f t="shared" si="16"/>
        <v>12</v>
      </c>
      <c r="N51" s="150">
        <f t="shared" si="16"/>
        <v>13</v>
      </c>
      <c r="O51" s="150">
        <f t="shared" si="16"/>
        <v>14</v>
      </c>
      <c r="P51" s="149">
        <f>O51+1</f>
        <v>15</v>
      </c>
      <c r="Q51" s="103"/>
      <c r="R51" s="149">
        <f>1+X50</f>
        <v>13</v>
      </c>
      <c r="S51" s="150">
        <f t="shared" si="17"/>
        <v>14</v>
      </c>
      <c r="T51" s="150">
        <f t="shared" si="17"/>
        <v>15</v>
      </c>
      <c r="U51" s="150">
        <f t="shared" si="17"/>
        <v>16</v>
      </c>
      <c r="V51" s="150">
        <f t="shared" si="17"/>
        <v>17</v>
      </c>
      <c r="W51" s="150">
        <f>1+V51</f>
        <v>18</v>
      </c>
      <c r="X51" s="149">
        <f>W51+1</f>
        <v>19</v>
      </c>
      <c r="AP51" s="103"/>
    </row>
    <row r="52" spans="2:42" ht="15.75" customHeight="1" thickBot="1" x14ac:dyDescent="0.25">
      <c r="B52" s="149">
        <f>1+H51</f>
        <v>19</v>
      </c>
      <c r="C52" s="150">
        <f t="shared" si="15"/>
        <v>20</v>
      </c>
      <c r="D52" s="150">
        <f t="shared" si="15"/>
        <v>21</v>
      </c>
      <c r="E52" s="150">
        <f t="shared" si="15"/>
        <v>22</v>
      </c>
      <c r="F52" s="150">
        <f t="shared" si="15"/>
        <v>23</v>
      </c>
      <c r="G52" s="150">
        <f t="shared" si="15"/>
        <v>24</v>
      </c>
      <c r="H52" s="149">
        <f>1+G52</f>
        <v>25</v>
      </c>
      <c r="I52" s="103"/>
      <c r="J52" s="149">
        <f>1+P51</f>
        <v>16</v>
      </c>
      <c r="K52" s="150">
        <f t="shared" si="16"/>
        <v>17</v>
      </c>
      <c r="L52" s="150">
        <f t="shared" si="16"/>
        <v>18</v>
      </c>
      <c r="M52" s="150">
        <f t="shared" si="16"/>
        <v>19</v>
      </c>
      <c r="N52" s="150">
        <f t="shared" si="16"/>
        <v>20</v>
      </c>
      <c r="O52" s="150">
        <f t="shared" si="16"/>
        <v>21</v>
      </c>
      <c r="P52" s="149">
        <f>1+O52</f>
        <v>22</v>
      </c>
      <c r="Q52" s="103"/>
      <c r="R52" s="149">
        <f>1+X51</f>
        <v>20</v>
      </c>
      <c r="S52" s="150">
        <f t="shared" si="17"/>
        <v>21</v>
      </c>
      <c r="T52" s="150">
        <f t="shared" si="17"/>
        <v>22</v>
      </c>
      <c r="U52" s="150">
        <f t="shared" si="17"/>
        <v>23</v>
      </c>
      <c r="V52" s="150">
        <f t="shared" si="17"/>
        <v>24</v>
      </c>
      <c r="W52" s="150">
        <f>1+V52</f>
        <v>25</v>
      </c>
      <c r="X52" s="149">
        <f>1+W52</f>
        <v>26</v>
      </c>
    </row>
    <row r="53" spans="2:42" ht="15.75" customHeight="1" thickBot="1" x14ac:dyDescent="0.25">
      <c r="B53" s="149">
        <f>IF((1+H52)&gt;=VLOOKUP($AB$77+1,$Z$71:$AA$82,2),"",1+H52)</f>
        <v>26</v>
      </c>
      <c r="C53" s="150">
        <f>IF(OR(B53=0,MAXA(B53)&gt;=VLOOKUP($AB77+1,$Z$71:$AA$82,2)),"",1+B53)</f>
        <v>27</v>
      </c>
      <c r="D53" s="150">
        <f>IF(OR(C53=0,MAXA($B53:C53)&gt;=VLOOKUP($AB77+1,$Z$71:$AA$82,2)),"",1+C53)</f>
        <v>28</v>
      </c>
      <c r="E53" s="150">
        <f>IF(OR(D53=0,MAXA($B53:D53)&gt;=VLOOKUP($AB77+1,$Z$71:$AA$82,2)),"",1+D53)</f>
        <v>29</v>
      </c>
      <c r="F53" s="150">
        <f>IF(OR(E53=0,MAXA($B53:E53)&gt;=VLOOKUP($AB77+1,$Z$71:$AA$82,2)),"",1+E53)</f>
        <v>30</v>
      </c>
      <c r="G53" s="150">
        <f>IF(OR(F53=0,MAXA($B53:F53)&gt;=VLOOKUP($AB77+1,$Z$71:$AA$82,2)),"",1+F53)</f>
        <v>31</v>
      </c>
      <c r="H53" s="149" t="str">
        <f>IF(OR(G53=0,MAXA($B53:G53)&gt;=VLOOKUP($AB77+1,$Z$71:$AA$82,2)),"",1+G53)</f>
        <v/>
      </c>
      <c r="I53" s="103"/>
      <c r="J53" s="149">
        <f>IF((1+P52)&gt;=VLOOKUP($AB78+1,$Z$71:$AA$82,2),"",1+P52)</f>
        <v>23</v>
      </c>
      <c r="K53" s="150">
        <f>IF(OR(J53=0,MAXA($I53:J53)&gt;=VLOOKUP($AB78+1,$Z$71:$AA$82,2)),"",1+J53)</f>
        <v>24</v>
      </c>
      <c r="L53" s="150">
        <f>IF(OR(K53=0,MAXA($I53:K53)&gt;=VLOOKUP($AB78+1,$Z$71:$AA$82,2)),"",1+K53)</f>
        <v>25</v>
      </c>
      <c r="M53" s="150">
        <f>IF(OR(L53=0,MAXA($I53:L53)&gt;=VLOOKUP($AB78+1,$Z$71:$AA$82,2)),"",1+L53)</f>
        <v>26</v>
      </c>
      <c r="N53" s="150">
        <f>IF(OR(M53=0,MAXA($I53:M53)&gt;=VLOOKUP($AB78+1,$Z$71:$AA$82,2)),"",1+M53)</f>
        <v>27</v>
      </c>
      <c r="O53" s="150">
        <f>IF(OR(N53=0,MAXA($I53:N53)&gt;=VLOOKUP($AB78+1,$Z$71:$AA$82,2)),"",1+N53)</f>
        <v>28</v>
      </c>
      <c r="P53" s="149">
        <f>IF(OR(O53=0,MAXA($I53:O53)&gt;=VLOOKUP($AB78+1,$Z$71:$AA$82,2)),"",1+O53)</f>
        <v>29</v>
      </c>
      <c r="Q53" s="103"/>
      <c r="R53" s="149">
        <f>IF((1+X52)&gt;=VLOOKUP($AB79+1,$Z$71:$AA$82,2),"",1+X52)</f>
        <v>27</v>
      </c>
      <c r="S53" s="150">
        <f>IF(OR(R53=0,MAXA(R53)&gt;=VLOOKUP($AB79+1,$Z$71:$AA$82,2)),"",1+R53)</f>
        <v>28</v>
      </c>
      <c r="T53" s="150">
        <f>IF(OR(S53=0,MAXA($R53:S53)&gt;=VLOOKUP($AB79+1,$Z$71:$AA$82,2)),"",1+S53)</f>
        <v>29</v>
      </c>
      <c r="U53" s="150">
        <f>IF(OR(T53=0,MAXA($R53:T53)&gt;=VLOOKUP($AB79+1,$Z$71:$AA$82,2)),"",1+T53)</f>
        <v>30</v>
      </c>
      <c r="V53" s="150" t="str">
        <f>IF(OR(U53=0,MAXA($R53:U53)&gt;=VLOOKUP($AB79+1,$Z$71:$AA$82,2)),"",1+U53)</f>
        <v/>
      </c>
      <c r="W53" s="150" t="str">
        <f>IF(OR(V53=0,MAXA($R53:V53)&gt;=VLOOKUP($AB79+1,$Z$71:$AA$82,2)),"",1+V53)</f>
        <v/>
      </c>
      <c r="X53" s="149" t="str">
        <f>IF(OR(W53=0,MAXA($R53:W53)&gt;=VLOOKUP($AB79+1,$Z$71:$AA$82,2)),"",1+W53)</f>
        <v/>
      </c>
    </row>
    <row r="54" spans="2:42" ht="15.75" customHeight="1" thickBot="1" x14ac:dyDescent="0.25">
      <c r="B54" s="149" t="str">
        <f>IF(OR(H53=0,(1+MAXA($B53:$H53))&gt;VLOOKUP($AB77+1,$Z$71:$AA$82,2)),"",1+H53)</f>
        <v/>
      </c>
      <c r="C54" s="150" t="str">
        <f>IF(OR(B53=0,(1+MAXA($B53:$H53))&gt;=VLOOKUP($AB77+1,$Z$71:$AA$82,2)),"",1+B54)</f>
        <v/>
      </c>
      <c r="D54" s="151"/>
      <c r="E54" s="151"/>
      <c r="F54" s="151"/>
      <c r="G54" s="151"/>
      <c r="H54" s="152"/>
      <c r="I54" s="103"/>
      <c r="J54" s="149">
        <f>IF(OR(P53=0,(1+MAXA($J53:$P53))&gt;VLOOKUP($AB71+1,$Z$71:$AA$82,2)),"",1+P53)</f>
        <v>30</v>
      </c>
      <c r="K54" s="150">
        <f>IF(OR(J54=0,(1+MAXA($J53:$P53))&gt;=VLOOKUP(AB71+1,$Z$71:$AA$82,2)),"",1+J54)</f>
        <v>31</v>
      </c>
      <c r="L54" s="151"/>
      <c r="M54" s="151"/>
      <c r="N54" s="151"/>
      <c r="O54" s="151"/>
      <c r="P54" s="152"/>
      <c r="Q54" s="103"/>
      <c r="R54" s="153" t="str">
        <f>IF(OR(X53=0,(1+MAXA($R53:$X53))&gt;VLOOKUP($AB79+1,$Z$71:$AA$82,2)),"",1+X53)</f>
        <v/>
      </c>
      <c r="S54" s="154" t="str">
        <f>IF(OR(R53=0,(1+MAXA($R53:$X53))&gt;=VLOOKUP($AB79+1,$Z$71:$AA$82,2)),"",1+R54)</f>
        <v/>
      </c>
      <c r="T54" s="155"/>
      <c r="U54" s="155"/>
      <c r="V54" s="155"/>
      <c r="W54" s="155"/>
      <c r="X54" s="156"/>
    </row>
    <row r="55" spans="2:42" ht="15" customHeight="1" thickBot="1" x14ac:dyDescent="0.25"/>
    <row r="56" spans="2:42" ht="24.75" customHeight="1" thickBot="1" x14ac:dyDescent="0.35">
      <c r="B56" s="278" t="s">
        <v>81</v>
      </c>
      <c r="C56" s="279"/>
      <c r="D56" s="279"/>
      <c r="E56" s="279"/>
      <c r="F56" s="279"/>
      <c r="G56" s="279"/>
      <c r="H56" s="280"/>
      <c r="I56" s="104"/>
      <c r="J56" s="281" t="s">
        <v>82</v>
      </c>
      <c r="K56" s="282"/>
      <c r="L56" s="282"/>
      <c r="M56" s="282"/>
      <c r="N56" s="282"/>
      <c r="O56" s="282"/>
      <c r="P56" s="283"/>
      <c r="Q56" s="104"/>
      <c r="R56" s="281" t="s">
        <v>83</v>
      </c>
      <c r="S56" s="282"/>
      <c r="T56" s="282"/>
      <c r="U56" s="282"/>
      <c r="V56" s="282"/>
      <c r="W56" s="282"/>
      <c r="X56" s="283"/>
    </row>
    <row r="57" spans="2:42" ht="20.100000000000001" customHeight="1" thickBot="1" x14ac:dyDescent="0.25">
      <c r="B57" s="147" t="s">
        <v>71</v>
      </c>
      <c r="C57" s="148" t="s">
        <v>72</v>
      </c>
      <c r="D57" s="148" t="s">
        <v>73</v>
      </c>
      <c r="E57" s="148" t="s">
        <v>74</v>
      </c>
      <c r="F57" s="148" t="s">
        <v>74</v>
      </c>
      <c r="G57" s="148" t="s">
        <v>72</v>
      </c>
      <c r="H57" s="147" t="s">
        <v>72</v>
      </c>
      <c r="I57" s="103"/>
      <c r="J57" s="147" t="s">
        <v>71</v>
      </c>
      <c r="K57" s="148" t="s">
        <v>72</v>
      </c>
      <c r="L57" s="148" t="s">
        <v>73</v>
      </c>
      <c r="M57" s="148" t="s">
        <v>74</v>
      </c>
      <c r="N57" s="148" t="s">
        <v>74</v>
      </c>
      <c r="O57" s="148" t="s">
        <v>72</v>
      </c>
      <c r="P57" s="147" t="s">
        <v>72</v>
      </c>
      <c r="Q57" s="103"/>
      <c r="R57" s="165" t="s">
        <v>71</v>
      </c>
      <c r="S57" s="148" t="s">
        <v>72</v>
      </c>
      <c r="T57" s="148" t="s">
        <v>73</v>
      </c>
      <c r="U57" s="148" t="s">
        <v>74</v>
      </c>
      <c r="V57" s="148" t="s">
        <v>74</v>
      </c>
      <c r="W57" s="148" t="s">
        <v>72</v>
      </c>
      <c r="X57" s="165" t="s">
        <v>72</v>
      </c>
    </row>
    <row r="58" spans="2:42" ht="15.75" customHeight="1" thickBot="1" x14ac:dyDescent="0.25">
      <c r="B58" s="149" t="str">
        <f>IF($AG$80=AA84,1,"")</f>
        <v/>
      </c>
      <c r="C58" s="150" t="str">
        <f t="shared" ref="C58:H58" si="18">IF(OR($AG$80=AB84,B58&gt;=1),1+B58,"")</f>
        <v/>
      </c>
      <c r="D58" s="150" t="str">
        <f t="shared" si="18"/>
        <v/>
      </c>
      <c r="E58" s="150" t="str">
        <f t="shared" si="18"/>
        <v/>
      </c>
      <c r="F58" s="150">
        <f t="shared" si="18"/>
        <v>1</v>
      </c>
      <c r="G58" s="150">
        <f t="shared" si="18"/>
        <v>2</v>
      </c>
      <c r="H58" s="149">
        <f t="shared" si="18"/>
        <v>3</v>
      </c>
      <c r="I58" s="103"/>
      <c r="J58" s="163">
        <f>IF($AG$81=AA84,1,"")</f>
        <v>1</v>
      </c>
      <c r="K58" s="164">
        <f t="shared" ref="K58:P58" si="19">IF(OR($AG$81=AB84,J58&gt;=1),1+J58,"")</f>
        <v>2</v>
      </c>
      <c r="L58" s="164">
        <f t="shared" si="19"/>
        <v>3</v>
      </c>
      <c r="M58" s="164">
        <f t="shared" si="19"/>
        <v>4</v>
      </c>
      <c r="N58" s="164">
        <f t="shared" si="19"/>
        <v>5</v>
      </c>
      <c r="O58" s="164">
        <f t="shared" si="19"/>
        <v>6</v>
      </c>
      <c r="P58" s="163">
        <f t="shared" si="19"/>
        <v>7</v>
      </c>
      <c r="Q58" s="103"/>
      <c r="R58" s="163" t="str">
        <f>IF($AG$82=AA84,1,"")</f>
        <v/>
      </c>
      <c r="S58" s="164" t="str">
        <f t="shared" ref="S58:X58" si="20">IF(OR($AG$82=AB84,R58&gt;=1),1+R58,"")</f>
        <v/>
      </c>
      <c r="T58" s="164">
        <f t="shared" si="20"/>
        <v>1</v>
      </c>
      <c r="U58" s="164">
        <f t="shared" si="20"/>
        <v>2</v>
      </c>
      <c r="V58" s="164">
        <f t="shared" si="20"/>
        <v>3</v>
      </c>
      <c r="W58" s="164">
        <f t="shared" si="20"/>
        <v>4</v>
      </c>
      <c r="X58" s="163">
        <f t="shared" si="20"/>
        <v>5</v>
      </c>
    </row>
    <row r="59" spans="2:42" ht="15.75" customHeight="1" thickBot="1" x14ac:dyDescent="0.25">
      <c r="B59" s="149">
        <f>1+H58</f>
        <v>4</v>
      </c>
      <c r="C59" s="150">
        <f t="shared" ref="C59:G61" si="21">1+B59</f>
        <v>5</v>
      </c>
      <c r="D59" s="150">
        <f t="shared" si="21"/>
        <v>6</v>
      </c>
      <c r="E59" s="150">
        <f t="shared" si="21"/>
        <v>7</v>
      </c>
      <c r="F59" s="150">
        <f t="shared" si="21"/>
        <v>8</v>
      </c>
      <c r="G59" s="150">
        <f t="shared" si="21"/>
        <v>9</v>
      </c>
      <c r="H59" s="149">
        <f>G59+1</f>
        <v>10</v>
      </c>
      <c r="I59" s="103"/>
      <c r="J59" s="149">
        <f>1+P58</f>
        <v>8</v>
      </c>
      <c r="K59" s="150">
        <f t="shared" ref="K59:O61" si="22">1+J59</f>
        <v>9</v>
      </c>
      <c r="L59" s="150">
        <f t="shared" si="22"/>
        <v>10</v>
      </c>
      <c r="M59" s="150">
        <f t="shared" si="22"/>
        <v>11</v>
      </c>
      <c r="N59" s="150">
        <f t="shared" si="22"/>
        <v>12</v>
      </c>
      <c r="O59" s="150">
        <f t="shared" si="22"/>
        <v>13</v>
      </c>
      <c r="P59" s="149">
        <f>O59+1</f>
        <v>14</v>
      </c>
      <c r="Q59" s="103"/>
      <c r="R59" s="149">
        <f>1+X58</f>
        <v>6</v>
      </c>
      <c r="S59" s="150">
        <f t="shared" ref="S59:V61" si="23">1+R59</f>
        <v>7</v>
      </c>
      <c r="T59" s="150">
        <f t="shared" si="23"/>
        <v>8</v>
      </c>
      <c r="U59" s="150">
        <f t="shared" si="23"/>
        <v>9</v>
      </c>
      <c r="V59" s="150">
        <f t="shared" si="23"/>
        <v>10</v>
      </c>
      <c r="W59" s="150">
        <f>1+V59</f>
        <v>11</v>
      </c>
      <c r="X59" s="149">
        <f>W59+1</f>
        <v>12</v>
      </c>
    </row>
    <row r="60" spans="2:42" ht="15.75" customHeight="1" thickBot="1" x14ac:dyDescent="0.25">
      <c r="B60" s="149">
        <f>1+H59</f>
        <v>11</v>
      </c>
      <c r="C60" s="150">
        <f t="shared" si="21"/>
        <v>12</v>
      </c>
      <c r="D60" s="150">
        <f t="shared" si="21"/>
        <v>13</v>
      </c>
      <c r="E60" s="150">
        <f t="shared" si="21"/>
        <v>14</v>
      </c>
      <c r="F60" s="150">
        <f t="shared" si="21"/>
        <v>15</v>
      </c>
      <c r="G60" s="150">
        <f t="shared" si="21"/>
        <v>16</v>
      </c>
      <c r="H60" s="149">
        <f>G60+1</f>
        <v>17</v>
      </c>
      <c r="I60" s="103"/>
      <c r="J60" s="149">
        <f>1+P59</f>
        <v>15</v>
      </c>
      <c r="K60" s="150">
        <f t="shared" si="22"/>
        <v>16</v>
      </c>
      <c r="L60" s="150">
        <f t="shared" si="22"/>
        <v>17</v>
      </c>
      <c r="M60" s="150">
        <f t="shared" si="22"/>
        <v>18</v>
      </c>
      <c r="N60" s="150">
        <f t="shared" si="22"/>
        <v>19</v>
      </c>
      <c r="O60" s="150">
        <f t="shared" si="22"/>
        <v>20</v>
      </c>
      <c r="P60" s="149">
        <f>O60+1</f>
        <v>21</v>
      </c>
      <c r="Q60" s="103"/>
      <c r="R60" s="149">
        <f>1+X59</f>
        <v>13</v>
      </c>
      <c r="S60" s="150">
        <f t="shared" si="23"/>
        <v>14</v>
      </c>
      <c r="T60" s="150">
        <f t="shared" si="23"/>
        <v>15</v>
      </c>
      <c r="U60" s="150">
        <f t="shared" si="23"/>
        <v>16</v>
      </c>
      <c r="V60" s="150">
        <f t="shared" si="23"/>
        <v>17</v>
      </c>
      <c r="W60" s="150">
        <f>1+V60</f>
        <v>18</v>
      </c>
      <c r="X60" s="149">
        <f>W60+1</f>
        <v>19</v>
      </c>
    </row>
    <row r="61" spans="2:42" ht="15.75" customHeight="1" thickBot="1" x14ac:dyDescent="0.25">
      <c r="B61" s="149">
        <f>1+H60</f>
        <v>18</v>
      </c>
      <c r="C61" s="150">
        <f t="shared" si="21"/>
        <v>19</v>
      </c>
      <c r="D61" s="150">
        <f t="shared" si="21"/>
        <v>20</v>
      </c>
      <c r="E61" s="150">
        <f t="shared" si="21"/>
        <v>21</v>
      </c>
      <c r="F61" s="150">
        <f t="shared" si="21"/>
        <v>22</v>
      </c>
      <c r="G61" s="150">
        <f t="shared" si="21"/>
        <v>23</v>
      </c>
      <c r="H61" s="149">
        <f>1+G61</f>
        <v>24</v>
      </c>
      <c r="I61" s="103"/>
      <c r="J61" s="149">
        <f>1+P60</f>
        <v>22</v>
      </c>
      <c r="K61" s="150">
        <f t="shared" si="22"/>
        <v>23</v>
      </c>
      <c r="L61" s="150">
        <f t="shared" si="22"/>
        <v>24</v>
      </c>
      <c r="M61" s="150">
        <f t="shared" si="22"/>
        <v>25</v>
      </c>
      <c r="N61" s="150">
        <f t="shared" si="22"/>
        <v>26</v>
      </c>
      <c r="O61" s="150">
        <f t="shared" si="22"/>
        <v>27</v>
      </c>
      <c r="P61" s="149">
        <f>1+O61</f>
        <v>28</v>
      </c>
      <c r="Q61" s="103"/>
      <c r="R61" s="149">
        <f>1+X60</f>
        <v>20</v>
      </c>
      <c r="S61" s="150">
        <f t="shared" si="23"/>
        <v>21</v>
      </c>
      <c r="T61" s="150">
        <f t="shared" si="23"/>
        <v>22</v>
      </c>
      <c r="U61" s="150">
        <f t="shared" si="23"/>
        <v>23</v>
      </c>
      <c r="V61" s="150">
        <f t="shared" si="23"/>
        <v>24</v>
      </c>
      <c r="W61" s="150">
        <f>1+V61</f>
        <v>25</v>
      </c>
      <c r="X61" s="149">
        <f>1+W61</f>
        <v>26</v>
      </c>
    </row>
    <row r="62" spans="2:42" ht="15.75" customHeight="1" thickBot="1" x14ac:dyDescent="0.25">
      <c r="B62" s="149">
        <f>IF((1+H61)&gt;=VLOOKUP($AB$80+1,$Z$71:$AA$82,2),"",1+H61)</f>
        <v>25</v>
      </c>
      <c r="C62" s="150">
        <f>IF(OR(B62=0,MAXA(B62)&gt;=VLOOKUP($AB80+1,$Z$71:$AA$82,2)),"",1+B62)</f>
        <v>26</v>
      </c>
      <c r="D62" s="150">
        <f>IF(OR(C62=0,MAXA($B62:C62)&gt;=VLOOKUP($AB80+1,$Z$71:$AA$82,2)),"",1+C62)</f>
        <v>27</v>
      </c>
      <c r="E62" s="150">
        <f>IF(OR(D62=0,MAXA($B62:D62)&gt;=VLOOKUP($AB80+1,$Z$71:$AA$82,2)),"",1+D62)</f>
        <v>28</v>
      </c>
      <c r="F62" s="150">
        <f>IF(OR(E62=0,MAXA($B62:E62)&gt;=VLOOKUP($AB80+1,$Z$71:$AA$82,2)),"",1+E62)</f>
        <v>29</v>
      </c>
      <c r="G62" s="150">
        <f>IF(OR(F62=0,MAXA($B62:F62)&gt;=VLOOKUP($AB80+1,$Z$71:$AA$82,2)),"",1+F62)</f>
        <v>30</v>
      </c>
      <c r="H62" s="149">
        <f>IF(OR(G62=0,MAXA($B62:G62)&gt;=VLOOKUP($AB80+1,$Z$71:$AA$82,2)),"",1+G62)</f>
        <v>31</v>
      </c>
      <c r="I62" s="103"/>
      <c r="J62" s="149">
        <f>IF((1+P61)&gt;=VLOOKUP($AB81+1,$Z$71:$AA$82,2),"",1+P61)</f>
        <v>29</v>
      </c>
      <c r="K62" s="150">
        <f>IF(OR(J62=0,MAXA($I62:J62)&gt;=VLOOKUP($AB81+1,$Z$71:$AA$82,2)),"",1+J62)</f>
        <v>30</v>
      </c>
      <c r="L62" s="150" t="str">
        <f>IF(OR(K62=0,MAXA($I62:K62)&gt;=VLOOKUP($AB81+1,$Z$71:$AA$82,2)),"",1+K62)</f>
        <v/>
      </c>
      <c r="M62" s="150" t="str">
        <f>IF(OR(L62=0,MAXA($I62:L62)&gt;=VLOOKUP($AB81+1,$Z$71:$AA$82,2)),"",1+L62)</f>
        <v/>
      </c>
      <c r="N62" s="150" t="str">
        <f>IF(OR(M62=0,MAXA($I62:M62)&gt;=VLOOKUP($AB81+1,$Z$71:$AA$82,2)),"",1+M62)</f>
        <v/>
      </c>
      <c r="O62" s="150" t="str">
        <f>IF(OR(N62=0,MAXA($I62:N62)&gt;=VLOOKUP($AB81+1,$Z$71:$AA$82,2)),"",1+N62)</f>
        <v/>
      </c>
      <c r="P62" s="149" t="str">
        <f>IF(OR(O62=0,MAXA($I62:O62)&gt;=VLOOKUP($AB81+1,$Z$71:$AA$82,2)),"",1+O62)</f>
        <v/>
      </c>
      <c r="Q62" s="103"/>
      <c r="R62" s="149">
        <f>IF((1+X61)&gt;=VLOOKUP($AB82+1,$Z$71:$AA$82,2),"",1+X61)</f>
        <v>27</v>
      </c>
      <c r="S62" s="150">
        <f>IF(OR(R62=0,MAXA(R62)&gt;=VLOOKUP($AB82+1,$Z$71:$AA$82,2)),"",1+R62)</f>
        <v>28</v>
      </c>
      <c r="T62" s="150">
        <f>IF(OR(S62=0,MAXA($R62:S62)&gt;=VLOOKUP($AB82+1,$Z$71:$AA$82,2)),"",1+S62)</f>
        <v>29</v>
      </c>
      <c r="U62" s="150">
        <f>IF(OR(T62=0,MAXA($R62:T62)&gt;=VLOOKUP($AB82+1,$Z$71:$AA$82,2)),"",1+T62)</f>
        <v>30</v>
      </c>
      <c r="V62" s="150">
        <f>IF(OR(U62=0,MAXA($R62:U62)&gt;=VLOOKUP($AB82+1,$Z$71:$AA$82,2)),"",1+U62)</f>
        <v>31</v>
      </c>
      <c r="W62" s="150" t="str">
        <f>IF(OR(V62=0,MAXA($R62:V62)&gt;=VLOOKUP($AB82+1,$Z$71:$AA$82,2)),"",1+V62)</f>
        <v/>
      </c>
      <c r="X62" s="149" t="str">
        <f>IF(OR(W62=0,MAXA($R62:W62)&gt;=VLOOKUP($AB82+1,$Z$71:$AA$82,2)),"",1+W62)</f>
        <v/>
      </c>
    </row>
    <row r="63" spans="2:42" ht="15.75" customHeight="1" thickBot="1" x14ac:dyDescent="0.25">
      <c r="B63" s="149" t="str">
        <f>IF(OR(H62=0,(1+MAXA($B62:$H62))&gt;VLOOKUP($AB80+1,$Z$71:$AA$82,2)),"",1+H62)</f>
        <v/>
      </c>
      <c r="C63" s="150" t="str">
        <f>IF(OR(B62=0,(1+MAXA($B62:$H62))&gt;=VLOOKUP($AB80+1,$Z$71:$AA$82,2)),"",1+B63)</f>
        <v/>
      </c>
      <c r="D63" s="151"/>
      <c r="E63" s="151"/>
      <c r="F63" s="151"/>
      <c r="G63" s="151"/>
      <c r="H63" s="152"/>
      <c r="I63" s="103"/>
      <c r="J63" s="158" t="str">
        <f>IF(OR(P62=0,(1+MAXA($J62:$P62))&gt;VLOOKUP($AB81+1,$Z$71:$AA$82,2)),"",1+P62)</f>
        <v/>
      </c>
      <c r="K63" s="150" t="str">
        <f>IF(OR(J63=0,(1+MAXA($J62:$P62))&gt;=VLOOKUP(AB81+1,$Z$71:$AA$82,2)),"",1+J63)</f>
        <v/>
      </c>
      <c r="L63" s="151"/>
      <c r="M63" s="151"/>
      <c r="N63" s="151"/>
      <c r="O63" s="151"/>
      <c r="P63" s="159"/>
      <c r="Q63" s="103"/>
      <c r="R63" s="149" t="str">
        <f>IF(OR(X62=0,(1+MAXA($R62:$X62))&gt;VLOOKUP($AB82+1,$Z$71:$AA$82,2)),"",1+X62)</f>
        <v/>
      </c>
      <c r="S63" s="150" t="str">
        <f>IF(OR(R62=0,(1+MAXA($R62:$X62))&gt;=VLOOKUP($AB82+1,$Z$71:$AA$82,2)),"",1+R63)</f>
        <v/>
      </c>
      <c r="T63" s="151"/>
      <c r="U63" s="151"/>
      <c r="V63" s="151"/>
      <c r="W63" s="151"/>
      <c r="X63" s="152"/>
    </row>
    <row r="64" spans="2:42" ht="13.5" hidden="1" customHeight="1" thickBot="1" x14ac:dyDescent="0.25">
      <c r="R64" s="157"/>
      <c r="S64" s="157"/>
      <c r="T64" s="157"/>
      <c r="U64" s="157"/>
      <c r="V64" s="157"/>
      <c r="W64" s="157"/>
      <c r="X64" s="157"/>
    </row>
    <row r="65" spans="18:34" ht="13.5" hidden="1" customHeight="1" thickBot="1" x14ac:dyDescent="0.25">
      <c r="R65" s="157"/>
      <c r="S65" s="157"/>
      <c r="T65" s="157"/>
      <c r="U65" s="157"/>
      <c r="V65" s="157"/>
      <c r="W65" s="157"/>
      <c r="X65" s="157"/>
    </row>
    <row r="66" spans="18:34" ht="13.5" hidden="1" customHeight="1" thickBot="1" x14ac:dyDescent="0.25">
      <c r="R66" s="157"/>
      <c r="S66" s="157"/>
      <c r="T66" s="157"/>
      <c r="U66" s="157"/>
      <c r="V66" s="157"/>
      <c r="W66" s="157"/>
      <c r="X66" s="157"/>
    </row>
    <row r="67" spans="18:34" ht="13.5" hidden="1" customHeight="1" thickBot="1" x14ac:dyDescent="0.25">
      <c r="R67" s="157"/>
      <c r="S67" s="157"/>
      <c r="T67" s="157"/>
      <c r="U67" s="157"/>
      <c r="V67" s="157"/>
      <c r="W67" s="157"/>
      <c r="X67" s="157"/>
    </row>
    <row r="68" spans="18:34" ht="13.5" hidden="1" customHeight="1" thickBot="1" x14ac:dyDescent="0.25">
      <c r="R68" s="157"/>
      <c r="S68" s="157"/>
      <c r="T68" s="157"/>
      <c r="U68" s="157"/>
      <c r="V68" s="157"/>
      <c r="W68" s="157"/>
      <c r="X68" s="157"/>
    </row>
    <row r="69" spans="18:34" ht="19.5" hidden="1" customHeight="1" thickTop="1" thickBot="1" x14ac:dyDescent="0.3">
      <c r="R69" s="157"/>
      <c r="S69" s="157"/>
      <c r="T69" s="157"/>
      <c r="U69" s="157"/>
      <c r="V69" s="157"/>
      <c r="W69" s="157"/>
      <c r="X69" s="157"/>
      <c r="Z69" s="177" t="s">
        <v>84</v>
      </c>
      <c r="AA69" s="178"/>
      <c r="AB69" s="178"/>
      <c r="AC69" s="178"/>
      <c r="AD69" s="178"/>
      <c r="AE69" s="178"/>
      <c r="AF69" s="178"/>
      <c r="AG69" s="178"/>
      <c r="AH69" s="179"/>
    </row>
    <row r="70" spans="18:34" ht="18.75" hidden="1" customHeight="1" thickBot="1" x14ac:dyDescent="0.3">
      <c r="R70" s="157"/>
      <c r="S70" s="157"/>
      <c r="T70" s="157"/>
      <c r="U70" s="157"/>
      <c r="V70" s="157"/>
      <c r="W70" s="157"/>
      <c r="X70" s="157"/>
      <c r="Z70" s="180" t="s">
        <v>85</v>
      </c>
      <c r="AA70" s="181"/>
      <c r="AB70" s="181"/>
      <c r="AC70" s="181"/>
      <c r="AD70" s="181"/>
      <c r="AE70" s="181"/>
      <c r="AF70" s="181"/>
      <c r="AG70" s="181"/>
      <c r="AH70" s="182"/>
    </row>
    <row r="71" spans="18:34" ht="13.5" hidden="1" customHeight="1" thickBot="1" x14ac:dyDescent="0.25">
      <c r="R71" s="157"/>
      <c r="S71" s="157"/>
      <c r="T71" s="157"/>
      <c r="U71" s="157"/>
      <c r="V71" s="157"/>
      <c r="W71" s="157"/>
      <c r="X71" s="157"/>
      <c r="Z71" s="9">
        <v>1</v>
      </c>
      <c r="AA71" s="10">
        <v>31</v>
      </c>
      <c r="AB71" s="10">
        <v>0</v>
      </c>
      <c r="AC71" s="11" t="s">
        <v>86</v>
      </c>
      <c r="AD71" s="12"/>
      <c r="AE71" s="12"/>
      <c r="AF71" s="13">
        <f>DATE($AA$85,Z71,1)</f>
        <v>42005</v>
      </c>
      <c r="AG71" s="10">
        <f t="shared" ref="AG71:AG82" si="24">MOD(AF71,7)</f>
        <v>5</v>
      </c>
      <c r="AH71" s="14"/>
    </row>
    <row r="72" spans="18:34" ht="13.5" hidden="1" customHeight="1" thickBot="1" x14ac:dyDescent="0.25">
      <c r="R72" s="157"/>
      <c r="S72" s="157"/>
      <c r="T72" s="157"/>
      <c r="U72" s="157"/>
      <c r="V72" s="157"/>
      <c r="W72" s="157"/>
      <c r="X72" s="157"/>
      <c r="Z72" s="9">
        <v>2</v>
      </c>
      <c r="AA72" s="10">
        <f>IF(MOD(P27,4)=0,29,28)</f>
        <v>28</v>
      </c>
      <c r="AB72" s="10">
        <v>1</v>
      </c>
      <c r="AC72" s="11" t="s">
        <v>87</v>
      </c>
      <c r="AD72" s="12"/>
      <c r="AE72" s="12"/>
      <c r="AF72" s="13">
        <f t="shared" ref="AF72:AF82" si="25">AF71+AA71</f>
        <v>42036</v>
      </c>
      <c r="AG72" s="10">
        <f t="shared" si="24"/>
        <v>1</v>
      </c>
      <c r="AH72" s="14"/>
    </row>
    <row r="73" spans="18:34" ht="13.5" hidden="1" customHeight="1" thickBot="1" x14ac:dyDescent="0.25">
      <c r="R73" s="157"/>
      <c r="S73" s="157"/>
      <c r="T73" s="157"/>
      <c r="U73" s="157"/>
      <c r="V73" s="157"/>
      <c r="W73" s="157"/>
      <c r="X73" s="157"/>
      <c r="Z73" s="9">
        <v>3</v>
      </c>
      <c r="AA73" s="10">
        <v>31</v>
      </c>
      <c r="AB73" s="10">
        <v>2</v>
      </c>
      <c r="AC73" s="11" t="s">
        <v>88</v>
      </c>
      <c r="AD73" s="12"/>
      <c r="AE73" s="12"/>
      <c r="AF73" s="13">
        <f t="shared" si="25"/>
        <v>42064</v>
      </c>
      <c r="AG73" s="10">
        <f t="shared" si="24"/>
        <v>1</v>
      </c>
      <c r="AH73" s="14"/>
    </row>
    <row r="74" spans="18:34" ht="13.5" hidden="1" customHeight="1" thickBot="1" x14ac:dyDescent="0.25">
      <c r="R74" s="157"/>
      <c r="S74" s="157"/>
      <c r="T74" s="157"/>
      <c r="U74" s="157"/>
      <c r="V74" s="157"/>
      <c r="W74" s="157"/>
      <c r="X74" s="157"/>
      <c r="Z74" s="9">
        <v>4</v>
      </c>
      <c r="AA74" s="10">
        <v>30</v>
      </c>
      <c r="AB74" s="10">
        <v>3</v>
      </c>
      <c r="AC74" s="11" t="s">
        <v>89</v>
      </c>
      <c r="AD74" s="12"/>
      <c r="AE74" s="12"/>
      <c r="AF74" s="13">
        <f t="shared" si="25"/>
        <v>42095</v>
      </c>
      <c r="AG74" s="10">
        <f t="shared" si="24"/>
        <v>4</v>
      </c>
      <c r="AH74" s="14"/>
    </row>
    <row r="75" spans="18:34" ht="13.5" hidden="1" customHeight="1" thickBot="1" x14ac:dyDescent="0.25">
      <c r="R75" s="157"/>
      <c r="S75" s="157"/>
      <c r="T75" s="157"/>
      <c r="U75" s="157"/>
      <c r="V75" s="157"/>
      <c r="W75" s="157"/>
      <c r="X75" s="157"/>
      <c r="Z75" s="9">
        <v>5</v>
      </c>
      <c r="AA75" s="10">
        <v>31</v>
      </c>
      <c r="AB75" s="10">
        <v>4</v>
      </c>
      <c r="AC75" s="11" t="s">
        <v>90</v>
      </c>
      <c r="AD75" s="12"/>
      <c r="AE75" s="12"/>
      <c r="AF75" s="13">
        <f t="shared" si="25"/>
        <v>42125</v>
      </c>
      <c r="AG75" s="10">
        <f t="shared" si="24"/>
        <v>6</v>
      </c>
      <c r="AH75" s="14"/>
    </row>
    <row r="76" spans="18:34" ht="13.5" hidden="1" customHeight="1" thickBot="1" x14ac:dyDescent="0.25">
      <c r="R76" s="157"/>
      <c r="S76" s="157"/>
      <c r="T76" s="157"/>
      <c r="U76" s="157"/>
      <c r="V76" s="157"/>
      <c r="W76" s="157"/>
      <c r="X76" s="157"/>
      <c r="Z76" s="9">
        <v>6</v>
      </c>
      <c r="AA76" s="10">
        <v>30</v>
      </c>
      <c r="AB76" s="10">
        <v>5</v>
      </c>
      <c r="AC76" s="11" t="s">
        <v>91</v>
      </c>
      <c r="AD76" s="12"/>
      <c r="AE76" s="12"/>
      <c r="AF76" s="13">
        <f t="shared" si="25"/>
        <v>42156</v>
      </c>
      <c r="AG76" s="10">
        <f t="shared" si="24"/>
        <v>2</v>
      </c>
      <c r="AH76" s="14"/>
    </row>
    <row r="77" spans="18:34" ht="13.5" hidden="1" customHeight="1" thickBot="1" x14ac:dyDescent="0.25">
      <c r="R77" s="157"/>
      <c r="S77" s="157"/>
      <c r="T77" s="157"/>
      <c r="U77" s="157"/>
      <c r="V77" s="157"/>
      <c r="W77" s="157"/>
      <c r="X77" s="157"/>
      <c r="Z77" s="9">
        <v>7</v>
      </c>
      <c r="AA77" s="10">
        <v>31</v>
      </c>
      <c r="AB77" s="10">
        <v>6</v>
      </c>
      <c r="AC77" s="11" t="s">
        <v>92</v>
      </c>
      <c r="AD77" s="12"/>
      <c r="AE77" s="12"/>
      <c r="AF77" s="13">
        <f t="shared" si="25"/>
        <v>42186</v>
      </c>
      <c r="AG77" s="10">
        <f t="shared" si="24"/>
        <v>4</v>
      </c>
      <c r="AH77" s="14"/>
    </row>
    <row r="78" spans="18:34" ht="13.5" hidden="1" customHeight="1" thickBot="1" x14ac:dyDescent="0.25">
      <c r="R78" s="157"/>
      <c r="S78" s="157"/>
      <c r="T78" s="157"/>
      <c r="U78" s="157"/>
      <c r="V78" s="157"/>
      <c r="W78" s="157"/>
      <c r="X78" s="157"/>
      <c r="Z78" s="9">
        <v>8</v>
      </c>
      <c r="AA78" s="10">
        <v>31</v>
      </c>
      <c r="AB78" s="10">
        <v>7</v>
      </c>
      <c r="AC78" s="11" t="s">
        <v>93</v>
      </c>
      <c r="AD78" s="12"/>
      <c r="AE78" s="12"/>
      <c r="AF78" s="13">
        <f t="shared" si="25"/>
        <v>42217</v>
      </c>
      <c r="AG78" s="10">
        <f t="shared" si="24"/>
        <v>0</v>
      </c>
      <c r="AH78" s="14"/>
    </row>
    <row r="79" spans="18:34" ht="13.5" hidden="1" customHeight="1" thickBot="1" x14ac:dyDescent="0.25">
      <c r="R79" s="157"/>
      <c r="S79" s="157"/>
      <c r="T79" s="157"/>
      <c r="U79" s="157"/>
      <c r="V79" s="157"/>
      <c r="W79" s="157"/>
      <c r="X79" s="157"/>
      <c r="Z79" s="9">
        <v>9</v>
      </c>
      <c r="AA79" s="10">
        <v>30</v>
      </c>
      <c r="AB79" s="10">
        <v>8</v>
      </c>
      <c r="AC79" s="11" t="s">
        <v>94</v>
      </c>
      <c r="AD79" s="12"/>
      <c r="AE79" s="12"/>
      <c r="AF79" s="13">
        <f t="shared" si="25"/>
        <v>42248</v>
      </c>
      <c r="AG79" s="10">
        <f t="shared" si="24"/>
        <v>3</v>
      </c>
      <c r="AH79" s="14"/>
    </row>
    <row r="80" spans="18:34" ht="13.5" hidden="1" customHeight="1" thickBot="1" x14ac:dyDescent="0.25">
      <c r="R80" s="157"/>
      <c r="S80" s="157"/>
      <c r="T80" s="157"/>
      <c r="U80" s="157"/>
      <c r="V80" s="157"/>
      <c r="W80" s="157"/>
      <c r="X80" s="157"/>
      <c r="Z80" s="9">
        <v>10</v>
      </c>
      <c r="AA80" s="10">
        <v>31</v>
      </c>
      <c r="AB80" s="10">
        <v>9</v>
      </c>
      <c r="AC80" s="11" t="s">
        <v>95</v>
      </c>
      <c r="AD80" s="12"/>
      <c r="AE80" s="12"/>
      <c r="AF80" s="13">
        <f t="shared" si="25"/>
        <v>42278</v>
      </c>
      <c r="AG80" s="10">
        <f t="shared" si="24"/>
        <v>5</v>
      </c>
      <c r="AH80" s="14"/>
    </row>
    <row r="81" spans="18:34" ht="13.5" hidden="1" customHeight="1" thickBot="1" x14ac:dyDescent="0.25">
      <c r="R81" s="157"/>
      <c r="S81" s="157"/>
      <c r="T81" s="157"/>
      <c r="U81" s="157"/>
      <c r="V81" s="157"/>
      <c r="W81" s="157"/>
      <c r="X81" s="157"/>
      <c r="Z81" s="9">
        <v>11</v>
      </c>
      <c r="AA81" s="10">
        <v>30</v>
      </c>
      <c r="AB81" s="10">
        <v>10</v>
      </c>
      <c r="AC81" s="11" t="s">
        <v>96</v>
      </c>
      <c r="AD81" s="12"/>
      <c r="AE81" s="12"/>
      <c r="AF81" s="13">
        <f t="shared" si="25"/>
        <v>42309</v>
      </c>
      <c r="AG81" s="10">
        <f t="shared" si="24"/>
        <v>1</v>
      </c>
      <c r="AH81" s="14"/>
    </row>
    <row r="82" spans="18:34" ht="13.5" hidden="1" customHeight="1" thickBot="1" x14ac:dyDescent="0.25">
      <c r="R82" s="157"/>
      <c r="S82" s="157"/>
      <c r="T82" s="157"/>
      <c r="U82" s="157"/>
      <c r="V82" s="157"/>
      <c r="W82" s="157"/>
      <c r="X82" s="157"/>
      <c r="Z82" s="9">
        <v>12</v>
      </c>
      <c r="AA82" s="10">
        <v>31</v>
      </c>
      <c r="AB82" s="10">
        <v>11</v>
      </c>
      <c r="AC82" s="11" t="s">
        <v>97</v>
      </c>
      <c r="AD82" s="12"/>
      <c r="AE82" s="12"/>
      <c r="AF82" s="13">
        <f t="shared" si="25"/>
        <v>42339</v>
      </c>
      <c r="AG82" s="10">
        <f t="shared" si="24"/>
        <v>3</v>
      </c>
      <c r="AH82" s="14"/>
    </row>
    <row r="83" spans="18:34" ht="13.5" hidden="1" customHeight="1" thickBot="1" x14ac:dyDescent="0.25">
      <c r="R83" s="157"/>
      <c r="S83" s="157"/>
      <c r="T83" s="157"/>
      <c r="U83" s="157"/>
      <c r="V83" s="157"/>
      <c r="W83" s="157"/>
      <c r="X83" s="157"/>
      <c r="Z83" s="15"/>
      <c r="AA83" s="12"/>
      <c r="AB83" s="12"/>
      <c r="AC83" s="12"/>
      <c r="AD83" s="12"/>
      <c r="AE83" s="12"/>
      <c r="AF83" s="12"/>
      <c r="AG83" s="12"/>
      <c r="AH83" s="14"/>
    </row>
    <row r="84" spans="18:34" ht="13.5" hidden="1" customHeight="1" thickBot="1" x14ac:dyDescent="0.25">
      <c r="R84" s="157"/>
      <c r="S84" s="157"/>
      <c r="T84" s="157"/>
      <c r="U84" s="157"/>
      <c r="V84" s="157"/>
      <c r="W84" s="157"/>
      <c r="X84" s="157"/>
      <c r="Z84" s="16" t="s">
        <v>98</v>
      </c>
      <c r="AA84" s="17">
        <v>1</v>
      </c>
      <c r="AB84" s="17">
        <v>2</v>
      </c>
      <c r="AC84" s="17">
        <v>3</v>
      </c>
      <c r="AD84" s="17">
        <v>4</v>
      </c>
      <c r="AE84" s="17">
        <v>5</v>
      </c>
      <c r="AF84" s="17">
        <v>6</v>
      </c>
      <c r="AG84" s="17">
        <v>0</v>
      </c>
      <c r="AH84" s="14"/>
    </row>
    <row r="85" spans="18:34" ht="13.5" hidden="1" customHeight="1" thickBot="1" x14ac:dyDescent="0.25">
      <c r="R85" s="157"/>
      <c r="S85" s="157"/>
      <c r="T85" s="157"/>
      <c r="U85" s="157"/>
      <c r="V85" s="157"/>
      <c r="W85" s="157"/>
      <c r="X85" s="157"/>
      <c r="Z85" s="18" t="s">
        <v>99</v>
      </c>
      <c r="AA85" s="19">
        <f>IF(P27&gt;199,P27-1900,P27)</f>
        <v>115</v>
      </c>
      <c r="AB85" s="20"/>
      <c r="AC85" s="20"/>
      <c r="AD85" s="20"/>
      <c r="AE85" s="20"/>
      <c r="AF85" s="20"/>
      <c r="AG85" s="20"/>
      <c r="AH85" s="21"/>
    </row>
    <row r="86" spans="18:34" ht="21" hidden="1" customHeight="1" x14ac:dyDescent="0.2">
      <c r="R86" s="160"/>
      <c r="S86" s="160"/>
      <c r="T86" s="160"/>
      <c r="U86" s="160"/>
      <c r="V86" s="160"/>
      <c r="W86" s="160"/>
      <c r="X86" s="160"/>
    </row>
    <row r="87" spans="18:34" x14ac:dyDescent="0.2">
      <c r="R87" s="103"/>
      <c r="S87" s="103"/>
      <c r="T87" s="103"/>
      <c r="U87" s="103"/>
      <c r="V87" s="103"/>
      <c r="W87" s="103"/>
      <c r="X87" s="103"/>
    </row>
    <row r="88" spans="18:34" x14ac:dyDescent="0.2">
      <c r="R88" s="103"/>
      <c r="S88" s="103"/>
      <c r="T88" s="103"/>
      <c r="U88" s="103"/>
      <c r="V88" s="103"/>
      <c r="W88" s="103"/>
      <c r="X88" s="103"/>
    </row>
    <row r="89" spans="18:34" x14ac:dyDescent="0.2">
      <c r="R89" s="103"/>
      <c r="S89" s="103"/>
      <c r="T89" s="103"/>
      <c r="U89" s="103"/>
      <c r="V89" s="103"/>
      <c r="W89" s="103"/>
      <c r="X89" s="103"/>
    </row>
  </sheetData>
  <mergeCells count="16">
    <mergeCell ref="B22:AM22"/>
    <mergeCell ref="B29:H29"/>
    <mergeCell ref="R47:X47"/>
    <mergeCell ref="J47:P47"/>
    <mergeCell ref="B47:H47"/>
    <mergeCell ref="B38:H38"/>
    <mergeCell ref="J38:P38"/>
    <mergeCell ref="R38:X38"/>
    <mergeCell ref="P27:R27"/>
    <mergeCell ref="R29:X29"/>
    <mergeCell ref="J29:P29"/>
    <mergeCell ref="B56:H56"/>
    <mergeCell ref="J56:P56"/>
    <mergeCell ref="R56:X56"/>
    <mergeCell ref="B25:I25"/>
    <mergeCell ref="J25:P25"/>
  </mergeCells>
  <phoneticPr fontId="8" type="noConversion"/>
  <printOptions horizontalCentered="1" gridLinesSet="0"/>
  <pageMargins left="0.5" right="0.5" top="0.5" bottom="0.55000000000000004" header="0.49212598499999999" footer="0.49212598499999999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76"/>
  <sheetViews>
    <sheetView workbookViewId="0">
      <selection activeCell="A7" sqref="A7:S126"/>
    </sheetView>
  </sheetViews>
  <sheetFormatPr defaultRowHeight="12.75" x14ac:dyDescent="0.2"/>
  <cols>
    <col min="1" max="1" width="10.140625" bestFit="1" customWidth="1"/>
    <col min="2" max="2" width="19.5703125" bestFit="1" customWidth="1"/>
    <col min="3" max="3" width="2.140625" customWidth="1"/>
    <col min="4" max="4" width="10.42578125" style="242" bestFit="1" customWidth="1"/>
    <col min="5" max="5" width="9.7109375" style="242" bestFit="1" customWidth="1"/>
    <col min="6" max="6" width="9.42578125" bestFit="1" customWidth="1"/>
    <col min="7" max="7" width="11.7109375" bestFit="1" customWidth="1"/>
    <col min="8" max="9" width="6" bestFit="1" customWidth="1"/>
    <col min="10" max="10" width="7.42578125" bestFit="1" customWidth="1"/>
    <col min="11" max="11" width="8" bestFit="1" customWidth="1"/>
    <col min="12" max="12" width="10.42578125" bestFit="1" customWidth="1"/>
    <col min="13" max="14" width="6" bestFit="1" customWidth="1"/>
    <col min="15" max="15" width="8" bestFit="1" customWidth="1"/>
    <col min="16" max="16" width="6" bestFit="1" customWidth="1"/>
    <col min="18" max="18" width="7" bestFit="1" customWidth="1"/>
    <col min="19" max="19" width="6.5703125" bestFit="1" customWidth="1"/>
    <col min="20" max="20" width="6.85546875" bestFit="1" customWidth="1"/>
    <col min="21" max="21" width="10" bestFit="1" customWidth="1"/>
    <col min="22" max="22" width="10.42578125" bestFit="1" customWidth="1"/>
  </cols>
  <sheetData>
    <row r="1" spans="1:19" x14ac:dyDescent="0.2">
      <c r="A1" s="241" t="s">
        <v>172</v>
      </c>
      <c r="B1" s="193"/>
      <c r="C1" s="193"/>
      <c r="D1" s="252" t="s">
        <v>167</v>
      </c>
      <c r="E1" s="253">
        <f>(E5-E64)</f>
        <v>0</v>
      </c>
      <c r="F1" s="193"/>
      <c r="K1" s="193"/>
      <c r="L1" s="193"/>
      <c r="M1" s="193"/>
      <c r="S1" s="193"/>
    </row>
    <row r="2" spans="1:19" x14ac:dyDescent="0.2">
      <c r="A2" s="291" t="s">
        <v>165</v>
      </c>
      <c r="B2" s="291"/>
      <c r="C2" s="291"/>
      <c r="D2" s="291"/>
    </row>
    <row r="3" spans="1:19" x14ac:dyDescent="0.2">
      <c r="A3" s="247"/>
      <c r="B3" s="248"/>
      <c r="C3" s="248"/>
      <c r="D3" s="249"/>
    </row>
    <row r="4" spans="1:19" x14ac:dyDescent="0.2">
      <c r="A4" s="247"/>
      <c r="B4" s="248"/>
      <c r="C4" s="248"/>
      <c r="D4" s="249"/>
    </row>
    <row r="5" spans="1:19" x14ac:dyDescent="0.2">
      <c r="A5" s="247"/>
      <c r="B5" s="248"/>
      <c r="C5" s="248"/>
      <c r="D5" s="249"/>
      <c r="E5" s="250">
        <f>SUM(D3:D5)</f>
        <v>0</v>
      </c>
    </row>
    <row r="6" spans="1:19" x14ac:dyDescent="0.2">
      <c r="A6" s="247"/>
      <c r="B6" s="248"/>
      <c r="C6" s="248"/>
      <c r="D6" s="249"/>
    </row>
    <row r="7" spans="1:19" x14ac:dyDescent="0.2">
      <c r="A7" s="292" t="s">
        <v>166</v>
      </c>
      <c r="B7" s="292"/>
      <c r="C7" s="292"/>
      <c r="D7" s="292"/>
      <c r="F7" s="255" t="s">
        <v>157</v>
      </c>
      <c r="G7" s="255" t="s">
        <v>158</v>
      </c>
      <c r="H7" s="255" t="s">
        <v>160</v>
      </c>
      <c r="I7" s="255" t="s">
        <v>155</v>
      </c>
      <c r="J7" s="255" t="s">
        <v>184</v>
      </c>
      <c r="K7" s="255" t="s">
        <v>161</v>
      </c>
      <c r="L7" s="255" t="s">
        <v>185</v>
      </c>
      <c r="M7" s="255" t="s">
        <v>162</v>
      </c>
      <c r="N7" s="255" t="s">
        <v>163</v>
      </c>
      <c r="O7" s="255" t="s">
        <v>156</v>
      </c>
      <c r="P7" s="255" t="s">
        <v>159</v>
      </c>
      <c r="Q7" s="255" t="s">
        <v>164</v>
      </c>
      <c r="R7" s="255" t="s">
        <v>186</v>
      </c>
      <c r="S7" s="255"/>
    </row>
    <row r="8" spans="1:19" x14ac:dyDescent="0.2">
      <c r="A8" s="42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65"/>
      <c r="S8" s="258">
        <f>SUM(F8:R8)</f>
        <v>0</v>
      </c>
    </row>
    <row r="9" spans="1:19" x14ac:dyDescent="0.2">
      <c r="A9" s="244"/>
      <c r="B9" s="245"/>
      <c r="C9" s="267"/>
      <c r="D9" s="246"/>
      <c r="E9" s="246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65"/>
      <c r="S9" s="258">
        <f t="shared" ref="S9:S72" si="0">SUM(F9:R9)</f>
        <v>0</v>
      </c>
    </row>
    <row r="10" spans="1:19" x14ac:dyDescent="0.2">
      <c r="A10" s="42"/>
      <c r="B10" s="243"/>
      <c r="C10" s="4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5"/>
      <c r="S10" s="258">
        <f t="shared" si="0"/>
        <v>0</v>
      </c>
    </row>
    <row r="11" spans="1:19" x14ac:dyDescent="0.2">
      <c r="A11" s="42"/>
      <c r="B11" s="243"/>
      <c r="C11" s="4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 t="shared" si="0"/>
        <v>0</v>
      </c>
    </row>
    <row r="12" spans="1:19" x14ac:dyDescent="0.2">
      <c r="A12" s="42"/>
      <c r="B12" s="243"/>
      <c r="C12" s="4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si="0"/>
        <v>0</v>
      </c>
    </row>
    <row r="13" spans="1:19" x14ac:dyDescent="0.2">
      <c r="A13" s="42"/>
      <c r="B13" s="243"/>
      <c r="C13" s="4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</row>
    <row r="14" spans="1:19" x14ac:dyDescent="0.2">
      <c r="A14" s="42"/>
      <c r="B14" s="243"/>
      <c r="C14" s="4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</row>
    <row r="15" spans="1:19" x14ac:dyDescent="0.2">
      <c r="A15" s="42"/>
      <c r="B15" s="243"/>
      <c r="C15" s="4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</row>
    <row r="16" spans="1:19" x14ac:dyDescent="0.2">
      <c r="A16" s="42"/>
      <c r="C16" s="4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</row>
    <row r="17" spans="1:19" x14ac:dyDescent="0.2">
      <c r="A17" s="42"/>
      <c r="C17" s="4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</row>
    <row r="18" spans="1:19" x14ac:dyDescent="0.2">
      <c r="A18" s="42"/>
      <c r="C18" s="4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</row>
    <row r="19" spans="1:19" x14ac:dyDescent="0.2">
      <c r="A19" s="42"/>
      <c r="C19" s="4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</row>
    <row r="20" spans="1:19" x14ac:dyDescent="0.2">
      <c r="A20" s="42"/>
      <c r="C20" s="4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</row>
    <row r="21" spans="1:19" x14ac:dyDescent="0.2">
      <c r="A21" s="42"/>
      <c r="C21" s="4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</row>
    <row r="22" spans="1:19" x14ac:dyDescent="0.2">
      <c r="A22" s="42"/>
      <c r="C22" s="4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</row>
    <row r="23" spans="1:19" x14ac:dyDescent="0.2">
      <c r="A23" s="42"/>
      <c r="C23" s="4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</row>
    <row r="24" spans="1:19" x14ac:dyDescent="0.2">
      <c r="A24" s="42"/>
      <c r="C24" s="4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</row>
    <row r="25" spans="1:19" x14ac:dyDescent="0.2">
      <c r="A25" s="42"/>
      <c r="C25" s="4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</row>
    <row r="26" spans="1:19" x14ac:dyDescent="0.2">
      <c r="A26" s="42"/>
      <c r="C26" s="4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</row>
    <row r="27" spans="1:19" x14ac:dyDescent="0.2">
      <c r="A27" s="42"/>
      <c r="C27" s="4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</row>
    <row r="28" spans="1:19" x14ac:dyDescent="0.2">
      <c r="A28" s="42"/>
      <c r="C28" s="4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</row>
    <row r="29" spans="1:19" x14ac:dyDescent="0.2">
      <c r="A29" s="42"/>
      <c r="C29" s="4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</row>
    <row r="30" spans="1:19" x14ac:dyDescent="0.2">
      <c r="A30" s="42"/>
      <c r="C30" s="4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</row>
    <row r="31" spans="1:19" x14ac:dyDescent="0.2">
      <c r="A31" s="42"/>
      <c r="B31" s="243"/>
      <c r="C31" s="4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</row>
    <row r="32" spans="1:19" x14ac:dyDescent="0.2">
      <c r="A32" s="42"/>
      <c r="C32" s="4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</row>
    <row r="33" spans="1:19" x14ac:dyDescent="0.2">
      <c r="A33" s="42"/>
      <c r="C33" s="4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</row>
    <row r="34" spans="1:19" x14ac:dyDescent="0.2">
      <c r="A34" s="42"/>
      <c r="C34" s="4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</row>
    <row r="35" spans="1:19" x14ac:dyDescent="0.2">
      <c r="A35" s="42"/>
      <c r="C35" s="4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</row>
    <row r="36" spans="1:19" x14ac:dyDescent="0.2">
      <c r="A36" s="42"/>
      <c r="C36" s="4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</row>
    <row r="37" spans="1:19" x14ac:dyDescent="0.2">
      <c r="A37" s="42"/>
      <c r="C37" s="4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19" x14ac:dyDescent="0.2">
      <c r="A38" s="42"/>
      <c r="C38" s="4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</row>
    <row r="39" spans="1:19" x14ac:dyDescent="0.2">
      <c r="A39" s="42"/>
      <c r="C39" s="4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19" x14ac:dyDescent="0.2">
      <c r="A40" s="42"/>
      <c r="C40" s="4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</row>
    <row r="41" spans="1:19" x14ac:dyDescent="0.2">
      <c r="A41" s="42"/>
      <c r="C41" s="4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</row>
    <row r="42" spans="1:19" x14ac:dyDescent="0.2">
      <c r="A42" s="42"/>
      <c r="C42" s="4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19" x14ac:dyDescent="0.2">
      <c r="A43" s="42"/>
      <c r="C43" s="4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19" x14ac:dyDescent="0.2">
      <c r="A44" s="42"/>
      <c r="C44" s="4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</row>
    <row r="45" spans="1:19" x14ac:dyDescent="0.2">
      <c r="A45" s="42"/>
      <c r="C45" s="4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19" x14ac:dyDescent="0.2">
      <c r="A46" s="42"/>
      <c r="C46" s="4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19" x14ac:dyDescent="0.2">
      <c r="A47" s="42"/>
      <c r="C47" s="4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</row>
    <row r="48" spans="1:19" x14ac:dyDescent="0.2">
      <c r="A48" s="42"/>
      <c r="B48" s="243"/>
      <c r="C48" s="4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244"/>
      <c r="B49" s="245"/>
      <c r="C49" s="267"/>
      <c r="E49" s="246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244"/>
      <c r="B50" s="245"/>
      <c r="C50" s="267"/>
      <c r="E50" s="246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42"/>
      <c r="C51" s="4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42"/>
      <c r="C52" s="4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42"/>
      <c r="C53" s="4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42"/>
      <c r="B54" s="243"/>
      <c r="C54" s="268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B55" s="243"/>
      <c r="C55" s="268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65"/>
      <c r="S55" s="258">
        <f t="shared" si="0"/>
        <v>0</v>
      </c>
    </row>
    <row r="56" spans="1:19" x14ac:dyDescent="0.2">
      <c r="A56" s="42"/>
      <c r="C56" s="4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58">
        <f t="shared" si="0"/>
        <v>0</v>
      </c>
    </row>
    <row r="57" spans="1:19" x14ac:dyDescent="0.2">
      <c r="A57" s="42"/>
      <c r="B57" s="243"/>
      <c r="C57" s="268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58">
        <f t="shared" si="0"/>
        <v>0</v>
      </c>
    </row>
    <row r="58" spans="1:19" x14ac:dyDescent="0.2">
      <c r="A58" s="42"/>
      <c r="B58" s="243"/>
      <c r="C58" s="268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58">
        <f t="shared" si="0"/>
        <v>0</v>
      </c>
    </row>
    <row r="59" spans="1:19" x14ac:dyDescent="0.2">
      <c r="A59" s="42"/>
      <c r="B59" s="243"/>
      <c r="C59" s="268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65"/>
      <c r="S59" s="258">
        <f t="shared" si="0"/>
        <v>0</v>
      </c>
    </row>
    <row r="60" spans="1:19" x14ac:dyDescent="0.2">
      <c r="A60" s="42"/>
      <c r="C60" s="4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65"/>
      <c r="S60" s="258">
        <f t="shared" si="0"/>
        <v>0</v>
      </c>
    </row>
    <row r="61" spans="1:19" x14ac:dyDescent="0.2">
      <c r="A61" s="42"/>
      <c r="B61" s="243"/>
      <c r="C61" s="268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5"/>
      <c r="S61" s="258">
        <f t="shared" si="0"/>
        <v>0</v>
      </c>
    </row>
    <row r="62" spans="1:19" x14ac:dyDescent="0.2">
      <c r="A62" s="42"/>
      <c r="B62" s="243"/>
      <c r="C62" s="268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19" x14ac:dyDescent="0.2">
      <c r="A63" s="42"/>
      <c r="B63" s="243"/>
      <c r="C63" s="268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E64" s="251">
        <f>SUM(D8:D63)</f>
        <v>0</v>
      </c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6:19" x14ac:dyDescent="0.2"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6:19" x14ac:dyDescent="0.2"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6:19" x14ac:dyDescent="0.2"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6:19" x14ac:dyDescent="0.2"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6:19" x14ac:dyDescent="0.2"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6:19" x14ac:dyDescent="0.2"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6:19" x14ac:dyDescent="0.2"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6:19" x14ac:dyDescent="0.2"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65"/>
      <c r="S72" s="258">
        <f t="shared" si="0"/>
        <v>0</v>
      </c>
    </row>
    <row r="73" spans="6:19" x14ac:dyDescent="0.2"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58">
        <f t="shared" ref="S73" si="1">SUM(F73:R73)</f>
        <v>0</v>
      </c>
    </row>
    <row r="74" spans="6:19" x14ac:dyDescent="0.2"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55"/>
    </row>
    <row r="75" spans="6:19" x14ac:dyDescent="0.2"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</row>
    <row r="76" spans="6:19" x14ac:dyDescent="0.2">
      <c r="F76" s="258">
        <f t="shared" ref="F76:R76" si="2">SUM(F8:F75)</f>
        <v>0</v>
      </c>
      <c r="G76" s="258">
        <f t="shared" si="2"/>
        <v>0</v>
      </c>
      <c r="H76" s="258">
        <f t="shared" si="2"/>
        <v>0</v>
      </c>
      <c r="I76" s="258">
        <f t="shared" si="2"/>
        <v>0</v>
      </c>
      <c r="J76" s="258">
        <f t="shared" si="2"/>
        <v>0</v>
      </c>
      <c r="K76" s="258">
        <f t="shared" si="2"/>
        <v>0</v>
      </c>
      <c r="L76" s="258">
        <f t="shared" si="2"/>
        <v>0</v>
      </c>
      <c r="M76" s="258">
        <f t="shared" si="2"/>
        <v>0</v>
      </c>
      <c r="N76" s="258">
        <f t="shared" si="2"/>
        <v>0</v>
      </c>
      <c r="O76" s="258">
        <f t="shared" si="2"/>
        <v>0</v>
      </c>
      <c r="P76" s="258">
        <f t="shared" si="2"/>
        <v>0</v>
      </c>
      <c r="Q76" s="258">
        <f t="shared" si="2"/>
        <v>0</v>
      </c>
      <c r="R76" s="258">
        <f t="shared" si="2"/>
        <v>0</v>
      </c>
      <c r="S76" s="258"/>
    </row>
  </sheetData>
  <sortState ref="A3:S57">
    <sortCondition ref="A57"/>
  </sortState>
  <mergeCells count="2">
    <mergeCell ref="A2:D2"/>
    <mergeCell ref="A7:D7"/>
  </mergeCells>
  <pageMargins left="0" right="0" top="0" bottom="0" header="0.31496062992125984" footer="0.31496062992125984"/>
  <pageSetup paperSize="9" orientation="portrait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25"/>
  <sheetViews>
    <sheetView workbookViewId="0">
      <selection activeCell="N4" sqref="N4"/>
    </sheetView>
  </sheetViews>
  <sheetFormatPr defaultRowHeight="12.75" x14ac:dyDescent="0.2"/>
  <cols>
    <col min="1" max="1" width="10.140625" bestFit="1" customWidth="1"/>
    <col min="2" max="2" width="21.5703125" bestFit="1" customWidth="1"/>
    <col min="3" max="3" width="1.85546875" customWidth="1"/>
    <col min="4" max="4" width="8.28515625" style="255" bestFit="1" customWidth="1"/>
    <col min="5" max="5" width="8.85546875" style="255" bestFit="1" customWidth="1"/>
    <col min="6" max="19" width="6.85546875" style="255" customWidth="1"/>
  </cols>
  <sheetData>
    <row r="1" spans="1:19" x14ac:dyDescent="0.2">
      <c r="A1" s="241" t="s">
        <v>173</v>
      </c>
      <c r="B1" s="193"/>
      <c r="C1" s="193"/>
      <c r="D1" s="260" t="s">
        <v>167</v>
      </c>
      <c r="E1" s="256">
        <f>(E4-E73)</f>
        <v>0</v>
      </c>
    </row>
    <row r="2" spans="1:19" x14ac:dyDescent="0.2">
      <c r="A2" s="291" t="s">
        <v>165</v>
      </c>
      <c r="B2" s="291"/>
      <c r="C2" s="291"/>
      <c r="D2" s="291"/>
    </row>
    <row r="3" spans="1:19" x14ac:dyDescent="0.2">
      <c r="A3" s="247"/>
      <c r="B3" s="248"/>
      <c r="C3" s="248"/>
      <c r="D3" s="261"/>
    </row>
    <row r="4" spans="1:19" x14ac:dyDescent="0.2">
      <c r="A4" s="247"/>
      <c r="B4" s="248"/>
      <c r="C4" s="248"/>
      <c r="D4" s="261"/>
      <c r="E4" s="257">
        <f>SUM(D3:D4)</f>
        <v>0</v>
      </c>
    </row>
    <row r="5" spans="1:19" x14ac:dyDescent="0.2">
      <c r="A5" s="247"/>
      <c r="B5" s="248"/>
      <c r="C5" s="248"/>
      <c r="D5" s="261"/>
    </row>
    <row r="6" spans="1:19" x14ac:dyDescent="0.2">
      <c r="A6" s="292" t="s">
        <v>166</v>
      </c>
      <c r="B6" s="292"/>
      <c r="C6" s="292"/>
      <c r="D6" s="292"/>
      <c r="E6" s="242"/>
      <c r="F6" s="255" t="s">
        <v>157</v>
      </c>
      <c r="G6" s="255" t="s">
        <v>158</v>
      </c>
      <c r="H6" s="255" t="s">
        <v>160</v>
      </c>
      <c r="I6" s="255" t="s">
        <v>155</v>
      </c>
      <c r="J6" s="255" t="s">
        <v>184</v>
      </c>
      <c r="K6" s="255" t="s">
        <v>161</v>
      </c>
      <c r="L6" s="255" t="s">
        <v>185</v>
      </c>
      <c r="M6" s="255" t="s">
        <v>162</v>
      </c>
      <c r="N6" s="255" t="s">
        <v>163</v>
      </c>
      <c r="O6" s="255" t="s">
        <v>156</v>
      </c>
      <c r="P6" s="255" t="s">
        <v>159</v>
      </c>
      <c r="Q6" s="255" t="s">
        <v>164</v>
      </c>
      <c r="R6" s="255" t="s">
        <v>186</v>
      </c>
    </row>
    <row r="7" spans="1:19" x14ac:dyDescent="0.2">
      <c r="A7" s="42"/>
      <c r="D7" s="242"/>
      <c r="E7" s="242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65"/>
      <c r="S7" s="258">
        <f>SUM(F7:R7)</f>
        <v>0</v>
      </c>
    </row>
    <row r="8" spans="1:19" x14ac:dyDescent="0.2">
      <c r="A8" s="244"/>
      <c r="B8" s="245"/>
      <c r="C8" s="267"/>
      <c r="D8" s="246"/>
      <c r="E8" s="246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65"/>
      <c r="S8" s="258">
        <f t="shared" ref="S8:S71" si="0">SUM(F8:R8)</f>
        <v>0</v>
      </c>
    </row>
    <row r="9" spans="1:19" x14ac:dyDescent="0.2">
      <c r="A9" s="42"/>
      <c r="B9" s="243"/>
      <c r="C9" s="4"/>
      <c r="D9" s="242"/>
      <c r="E9" s="242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65"/>
      <c r="S9" s="258">
        <f t="shared" si="0"/>
        <v>0</v>
      </c>
    </row>
    <row r="10" spans="1:19" x14ac:dyDescent="0.2">
      <c r="A10" s="42"/>
      <c r="B10" s="243"/>
      <c r="C10" s="4"/>
      <c r="D10" s="242"/>
      <c r="E10" s="242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65"/>
      <c r="S10" s="258">
        <f t="shared" si="0"/>
        <v>0</v>
      </c>
    </row>
    <row r="11" spans="1:19" x14ac:dyDescent="0.2">
      <c r="A11" s="42"/>
      <c r="B11" s="243"/>
      <c r="C11" s="4"/>
      <c r="D11" s="242"/>
      <c r="E11" s="242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65"/>
      <c r="S11" s="258">
        <f t="shared" si="0"/>
        <v>0</v>
      </c>
    </row>
    <row r="12" spans="1:19" x14ac:dyDescent="0.2">
      <c r="A12" s="42"/>
      <c r="B12" s="243"/>
      <c r="C12" s="4"/>
      <c r="D12" s="242"/>
      <c r="E12" s="242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5"/>
      <c r="S12" s="258">
        <f t="shared" si="0"/>
        <v>0</v>
      </c>
    </row>
    <row r="13" spans="1:19" x14ac:dyDescent="0.2">
      <c r="A13" s="42"/>
      <c r="B13" s="243"/>
      <c r="C13" s="4"/>
      <c r="D13" s="242"/>
      <c r="E13" s="242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65"/>
      <c r="S13" s="258">
        <f t="shared" si="0"/>
        <v>0</v>
      </c>
    </row>
    <row r="14" spans="1:19" x14ac:dyDescent="0.2">
      <c r="A14" s="42"/>
      <c r="B14" s="243"/>
      <c r="C14" s="4"/>
      <c r="D14" s="242"/>
      <c r="E14" s="242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5"/>
      <c r="S14" s="258">
        <f t="shared" si="0"/>
        <v>0</v>
      </c>
    </row>
    <row r="15" spans="1:19" x14ac:dyDescent="0.2">
      <c r="A15" s="42"/>
      <c r="C15" s="4"/>
      <c r="D15" s="242"/>
      <c r="E15" s="242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65"/>
      <c r="S15" s="258">
        <f t="shared" si="0"/>
        <v>0</v>
      </c>
    </row>
    <row r="16" spans="1:19" x14ac:dyDescent="0.2">
      <c r="A16" s="42"/>
      <c r="C16" s="4"/>
      <c r="D16" s="242"/>
      <c r="E16" s="242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65"/>
      <c r="S16" s="258">
        <f t="shared" si="0"/>
        <v>0</v>
      </c>
    </row>
    <row r="17" spans="1:19" x14ac:dyDescent="0.2">
      <c r="A17" s="42"/>
      <c r="C17" s="4"/>
      <c r="D17" s="242"/>
      <c r="E17" s="242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5"/>
      <c r="S17" s="258">
        <f t="shared" si="0"/>
        <v>0</v>
      </c>
    </row>
    <row r="18" spans="1:19" x14ac:dyDescent="0.2">
      <c r="A18" s="42"/>
      <c r="C18" s="4"/>
      <c r="D18" s="242"/>
      <c r="E18" s="242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5"/>
      <c r="S18" s="258">
        <f t="shared" si="0"/>
        <v>0</v>
      </c>
    </row>
    <row r="19" spans="1:19" x14ac:dyDescent="0.2">
      <c r="A19" s="42"/>
      <c r="C19" s="4"/>
      <c r="D19" s="242"/>
      <c r="E19" s="242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65"/>
      <c r="S19" s="258">
        <f t="shared" si="0"/>
        <v>0</v>
      </c>
    </row>
    <row r="20" spans="1:19" x14ac:dyDescent="0.2">
      <c r="A20" s="42"/>
      <c r="C20" s="4"/>
      <c r="D20" s="242"/>
      <c r="E20" s="242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5"/>
      <c r="S20" s="258">
        <f t="shared" si="0"/>
        <v>0</v>
      </c>
    </row>
    <row r="21" spans="1:19" x14ac:dyDescent="0.2">
      <c r="A21" s="42"/>
      <c r="C21" s="4"/>
      <c r="D21" s="242"/>
      <c r="E21" s="242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5"/>
      <c r="S21" s="258">
        <f t="shared" si="0"/>
        <v>0</v>
      </c>
    </row>
    <row r="22" spans="1:19" x14ac:dyDescent="0.2">
      <c r="A22" s="42"/>
      <c r="C22" s="4"/>
      <c r="D22" s="242"/>
      <c r="E22" s="242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5"/>
      <c r="S22" s="258">
        <f t="shared" si="0"/>
        <v>0</v>
      </c>
    </row>
    <row r="23" spans="1:19" x14ac:dyDescent="0.2">
      <c r="A23" s="42"/>
      <c r="C23" s="4"/>
      <c r="D23" s="242"/>
      <c r="E23" s="242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5"/>
      <c r="S23" s="258">
        <f t="shared" si="0"/>
        <v>0</v>
      </c>
    </row>
    <row r="24" spans="1:19" x14ac:dyDescent="0.2">
      <c r="A24" s="42"/>
      <c r="C24" s="4"/>
      <c r="D24" s="242"/>
      <c r="E24" s="242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5"/>
      <c r="S24" s="258">
        <f t="shared" si="0"/>
        <v>0</v>
      </c>
    </row>
    <row r="25" spans="1:19" x14ac:dyDescent="0.2">
      <c r="A25" s="42"/>
      <c r="C25" s="4"/>
      <c r="D25" s="242"/>
      <c r="E25" s="242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5"/>
      <c r="S25" s="258">
        <f t="shared" si="0"/>
        <v>0</v>
      </c>
    </row>
    <row r="26" spans="1:19" x14ac:dyDescent="0.2">
      <c r="A26" s="42"/>
      <c r="C26" s="4"/>
      <c r="D26" s="242"/>
      <c r="E26" s="242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5"/>
      <c r="S26" s="258">
        <f t="shared" si="0"/>
        <v>0</v>
      </c>
    </row>
    <row r="27" spans="1:19" x14ac:dyDescent="0.2">
      <c r="A27" s="42"/>
      <c r="C27" s="4"/>
      <c r="D27" s="242"/>
      <c r="E27" s="242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5"/>
      <c r="S27" s="258">
        <f t="shared" si="0"/>
        <v>0</v>
      </c>
    </row>
    <row r="28" spans="1:19" x14ac:dyDescent="0.2">
      <c r="A28" s="42"/>
      <c r="C28" s="4"/>
      <c r="D28" s="242"/>
      <c r="E28" s="242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5"/>
      <c r="S28" s="258">
        <f t="shared" si="0"/>
        <v>0</v>
      </c>
    </row>
    <row r="29" spans="1:19" x14ac:dyDescent="0.2">
      <c r="A29" s="42"/>
      <c r="C29" s="4"/>
      <c r="D29" s="242"/>
      <c r="E29" s="242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5"/>
      <c r="S29" s="258">
        <f t="shared" si="0"/>
        <v>0</v>
      </c>
    </row>
    <row r="30" spans="1:19" x14ac:dyDescent="0.2">
      <c r="A30" s="42"/>
      <c r="B30" s="243"/>
      <c r="C30" s="4"/>
      <c r="D30" s="242"/>
      <c r="E30" s="242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65"/>
      <c r="S30" s="258">
        <f t="shared" si="0"/>
        <v>0</v>
      </c>
    </row>
    <row r="31" spans="1:19" x14ac:dyDescent="0.2">
      <c r="A31" s="42"/>
      <c r="C31" s="4"/>
      <c r="D31" s="242"/>
      <c r="E31" s="242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5"/>
      <c r="S31" s="258">
        <f t="shared" si="0"/>
        <v>0</v>
      </c>
    </row>
    <row r="32" spans="1:19" x14ac:dyDescent="0.2">
      <c r="A32" s="42"/>
      <c r="C32" s="4"/>
      <c r="D32" s="242"/>
      <c r="E32" s="242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5"/>
      <c r="S32" s="258">
        <f t="shared" si="0"/>
        <v>0</v>
      </c>
    </row>
    <row r="33" spans="1:19" x14ac:dyDescent="0.2">
      <c r="A33" s="42"/>
      <c r="C33" s="4"/>
      <c r="D33" s="242"/>
      <c r="E33" s="242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65"/>
      <c r="S33" s="258">
        <f t="shared" si="0"/>
        <v>0</v>
      </c>
    </row>
    <row r="34" spans="1:19" x14ac:dyDescent="0.2">
      <c r="A34" s="42"/>
      <c r="C34" s="4"/>
      <c r="D34" s="242"/>
      <c r="E34" s="242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5"/>
      <c r="S34" s="258">
        <f t="shared" si="0"/>
        <v>0</v>
      </c>
    </row>
    <row r="35" spans="1:19" x14ac:dyDescent="0.2">
      <c r="A35" s="42"/>
      <c r="C35" s="4"/>
      <c r="D35" s="242"/>
      <c r="E35" s="242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65"/>
      <c r="S35" s="258">
        <f t="shared" si="0"/>
        <v>0</v>
      </c>
    </row>
    <row r="36" spans="1:19" x14ac:dyDescent="0.2">
      <c r="A36" s="42"/>
      <c r="C36" s="4"/>
      <c r="D36" s="242"/>
      <c r="E36" s="242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5"/>
      <c r="S36" s="258">
        <f t="shared" si="0"/>
        <v>0</v>
      </c>
    </row>
    <row r="37" spans="1:19" x14ac:dyDescent="0.2">
      <c r="A37" s="42"/>
      <c r="C37" s="4"/>
      <c r="D37" s="242"/>
      <c r="E37" s="242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65"/>
      <c r="S37" s="258">
        <f t="shared" si="0"/>
        <v>0</v>
      </c>
    </row>
    <row r="38" spans="1:19" x14ac:dyDescent="0.2">
      <c r="A38" s="42"/>
      <c r="C38" s="4"/>
      <c r="D38" s="242"/>
      <c r="E38" s="242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5"/>
      <c r="S38" s="258">
        <f t="shared" si="0"/>
        <v>0</v>
      </c>
    </row>
    <row r="39" spans="1:19" x14ac:dyDescent="0.2">
      <c r="A39" s="42"/>
      <c r="C39" s="4"/>
      <c r="D39" s="242"/>
      <c r="E39" s="242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5"/>
      <c r="S39" s="258">
        <f t="shared" si="0"/>
        <v>0</v>
      </c>
    </row>
    <row r="40" spans="1:19" x14ac:dyDescent="0.2">
      <c r="A40" s="42"/>
      <c r="C40" s="4"/>
      <c r="D40" s="242"/>
      <c r="E40" s="242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65"/>
      <c r="S40" s="258">
        <f t="shared" si="0"/>
        <v>0</v>
      </c>
    </row>
    <row r="41" spans="1:19" x14ac:dyDescent="0.2">
      <c r="A41" s="42"/>
      <c r="C41" s="4"/>
      <c r="D41" s="242"/>
      <c r="E41" s="242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65"/>
      <c r="S41" s="258">
        <f t="shared" si="0"/>
        <v>0</v>
      </c>
    </row>
    <row r="42" spans="1:19" x14ac:dyDescent="0.2">
      <c r="A42" s="42"/>
      <c r="C42" s="4"/>
      <c r="D42" s="242"/>
      <c r="E42" s="242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5"/>
      <c r="S42" s="258">
        <f t="shared" si="0"/>
        <v>0</v>
      </c>
    </row>
    <row r="43" spans="1:19" x14ac:dyDescent="0.2">
      <c r="A43" s="42"/>
      <c r="C43" s="4"/>
      <c r="D43" s="242"/>
      <c r="E43" s="242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65"/>
      <c r="S43" s="258">
        <f t="shared" si="0"/>
        <v>0</v>
      </c>
    </row>
    <row r="44" spans="1:19" x14ac:dyDescent="0.2">
      <c r="A44" s="42"/>
      <c r="C44" s="4"/>
      <c r="D44" s="242"/>
      <c r="E44" s="242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5"/>
      <c r="S44" s="258">
        <f t="shared" si="0"/>
        <v>0</v>
      </c>
    </row>
    <row r="45" spans="1:19" x14ac:dyDescent="0.2">
      <c r="A45" s="42"/>
      <c r="C45" s="4"/>
      <c r="D45" s="242"/>
      <c r="E45" s="242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65"/>
      <c r="S45" s="258">
        <f t="shared" si="0"/>
        <v>0</v>
      </c>
    </row>
    <row r="46" spans="1:19" x14ac:dyDescent="0.2">
      <c r="A46" s="42"/>
      <c r="C46" s="4"/>
      <c r="D46" s="242"/>
      <c r="E46" s="242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65"/>
      <c r="S46" s="258">
        <f t="shared" si="0"/>
        <v>0</v>
      </c>
    </row>
    <row r="47" spans="1:19" x14ac:dyDescent="0.2">
      <c r="A47" s="42"/>
      <c r="B47" s="243"/>
      <c r="C47" s="4"/>
      <c r="D47" s="242"/>
      <c r="E47" s="242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65"/>
      <c r="S47" s="258">
        <f t="shared" si="0"/>
        <v>0</v>
      </c>
    </row>
    <row r="48" spans="1:19" x14ac:dyDescent="0.2">
      <c r="A48" s="244"/>
      <c r="B48" s="245"/>
      <c r="C48" s="267"/>
      <c r="D48" s="242"/>
      <c r="E48" s="246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65"/>
      <c r="S48" s="258">
        <f t="shared" si="0"/>
        <v>0</v>
      </c>
    </row>
    <row r="49" spans="1:19" x14ac:dyDescent="0.2">
      <c r="A49" s="244"/>
      <c r="B49" s="245"/>
      <c r="C49" s="267"/>
      <c r="D49" s="242"/>
      <c r="E49" s="246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65"/>
      <c r="S49" s="258">
        <f t="shared" si="0"/>
        <v>0</v>
      </c>
    </row>
    <row r="50" spans="1:19" x14ac:dyDescent="0.2">
      <c r="A50" s="42"/>
      <c r="C50" s="4"/>
      <c r="D50" s="242"/>
      <c r="E50" s="242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65"/>
      <c r="S50" s="258">
        <f t="shared" si="0"/>
        <v>0</v>
      </c>
    </row>
    <row r="51" spans="1:19" x14ac:dyDescent="0.2">
      <c r="A51" s="42"/>
      <c r="C51" s="4"/>
      <c r="D51" s="242"/>
      <c r="E51" s="242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65"/>
      <c r="S51" s="258">
        <f t="shared" si="0"/>
        <v>0</v>
      </c>
    </row>
    <row r="52" spans="1:19" x14ac:dyDescent="0.2">
      <c r="A52" s="42"/>
      <c r="C52" s="4"/>
      <c r="D52" s="242"/>
      <c r="E52" s="242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65"/>
      <c r="S52" s="258">
        <f t="shared" si="0"/>
        <v>0</v>
      </c>
    </row>
    <row r="53" spans="1:19" x14ac:dyDescent="0.2">
      <c r="A53" s="42"/>
      <c r="B53" s="243"/>
      <c r="C53" s="268"/>
      <c r="D53" s="242"/>
      <c r="E53" s="242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65"/>
      <c r="S53" s="258">
        <f t="shared" si="0"/>
        <v>0</v>
      </c>
    </row>
    <row r="54" spans="1:19" x14ac:dyDescent="0.2">
      <c r="A54" s="42"/>
      <c r="B54" s="243"/>
      <c r="C54" s="268"/>
      <c r="D54" s="242"/>
      <c r="E54" s="242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65"/>
      <c r="S54" s="258">
        <f t="shared" si="0"/>
        <v>0</v>
      </c>
    </row>
    <row r="55" spans="1:19" x14ac:dyDescent="0.2">
      <c r="A55" s="42"/>
      <c r="C55" s="4"/>
      <c r="D55" s="242"/>
      <c r="E55" s="242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58">
        <f t="shared" si="0"/>
        <v>0</v>
      </c>
    </row>
    <row r="56" spans="1:19" x14ac:dyDescent="0.2">
      <c r="A56" s="42"/>
      <c r="B56" s="243"/>
      <c r="C56" s="268"/>
      <c r="D56" s="242"/>
      <c r="E56" s="242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58">
        <f t="shared" si="0"/>
        <v>0</v>
      </c>
    </row>
    <row r="57" spans="1:19" x14ac:dyDescent="0.2">
      <c r="A57" s="42"/>
      <c r="B57" s="243"/>
      <c r="C57" s="268"/>
      <c r="D57" s="242"/>
      <c r="E57" s="242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58">
        <f t="shared" si="0"/>
        <v>0</v>
      </c>
    </row>
    <row r="58" spans="1:19" x14ac:dyDescent="0.2">
      <c r="A58" s="42"/>
      <c r="B58" s="243"/>
      <c r="C58" s="268"/>
      <c r="D58" s="242"/>
      <c r="E58" s="242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65"/>
      <c r="S58" s="258">
        <f t="shared" si="0"/>
        <v>0</v>
      </c>
    </row>
    <row r="59" spans="1:19" x14ac:dyDescent="0.2">
      <c r="A59" s="42"/>
      <c r="C59" s="4"/>
      <c r="D59" s="242"/>
      <c r="E59" s="242"/>
      <c r="F59" s="259"/>
      <c r="G59" s="259"/>
      <c r="H59" s="259"/>
      <c r="I59" s="259"/>
      <c r="J59" s="259"/>
      <c r="K59" s="259"/>
      <c r="L59" s="259"/>
      <c r="M59" s="259"/>
      <c r="N59" s="259"/>
      <c r="O59" s="259"/>
      <c r="P59" s="259"/>
      <c r="Q59" s="259"/>
      <c r="R59" s="265"/>
      <c r="S59" s="258">
        <f t="shared" si="0"/>
        <v>0</v>
      </c>
    </row>
    <row r="60" spans="1:19" x14ac:dyDescent="0.2">
      <c r="A60" s="42"/>
      <c r="B60" s="243"/>
      <c r="C60" s="268"/>
      <c r="D60" s="242"/>
      <c r="E60" s="242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65"/>
      <c r="S60" s="258">
        <f t="shared" si="0"/>
        <v>0</v>
      </c>
    </row>
    <row r="61" spans="1:19" x14ac:dyDescent="0.2">
      <c r="A61" s="42"/>
      <c r="B61" s="243"/>
      <c r="C61" s="268"/>
      <c r="D61" s="242"/>
      <c r="E61" s="242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65"/>
      <c r="S61" s="258">
        <f t="shared" si="0"/>
        <v>0</v>
      </c>
    </row>
    <row r="62" spans="1:19" x14ac:dyDescent="0.2">
      <c r="A62" s="42"/>
      <c r="B62" s="243"/>
      <c r="C62" s="268"/>
      <c r="D62" s="242"/>
      <c r="E62" s="242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5"/>
      <c r="S62" s="258">
        <f t="shared" si="0"/>
        <v>0</v>
      </c>
    </row>
    <row r="63" spans="1:19" x14ac:dyDescent="0.2">
      <c r="D63" s="242"/>
      <c r="E63" s="251">
        <f>SUM(D7:D62)</f>
        <v>0</v>
      </c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65"/>
      <c r="S63" s="258">
        <f t="shared" si="0"/>
        <v>0</v>
      </c>
    </row>
    <row r="64" spans="1:19" x14ac:dyDescent="0.2">
      <c r="D64" s="242"/>
      <c r="E64" s="242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5"/>
      <c r="S64" s="258">
        <f t="shared" si="0"/>
        <v>0</v>
      </c>
    </row>
    <row r="65" spans="4:19" x14ac:dyDescent="0.2">
      <c r="D65" s="242"/>
      <c r="E65" s="242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59"/>
      <c r="Q65" s="259"/>
      <c r="R65" s="265"/>
      <c r="S65" s="258">
        <f t="shared" si="0"/>
        <v>0</v>
      </c>
    </row>
    <row r="66" spans="4:19" x14ac:dyDescent="0.2">
      <c r="D66" s="242"/>
      <c r="E66" s="242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65"/>
      <c r="S66" s="258">
        <f t="shared" si="0"/>
        <v>0</v>
      </c>
    </row>
    <row r="67" spans="4:19" x14ac:dyDescent="0.2">
      <c r="D67" s="242"/>
      <c r="E67" s="242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65"/>
      <c r="S67" s="258">
        <f t="shared" si="0"/>
        <v>0</v>
      </c>
    </row>
    <row r="68" spans="4:19" x14ac:dyDescent="0.2">
      <c r="D68" s="242"/>
      <c r="E68" s="242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65"/>
      <c r="S68" s="258">
        <f t="shared" si="0"/>
        <v>0</v>
      </c>
    </row>
    <row r="69" spans="4:19" x14ac:dyDescent="0.2">
      <c r="D69" s="242"/>
      <c r="E69" s="242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65"/>
      <c r="S69" s="258">
        <f t="shared" si="0"/>
        <v>0</v>
      </c>
    </row>
    <row r="70" spans="4:19" x14ac:dyDescent="0.2">
      <c r="D70" s="242"/>
      <c r="E70" s="242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5"/>
      <c r="S70" s="258">
        <f t="shared" si="0"/>
        <v>0</v>
      </c>
    </row>
    <row r="71" spans="4:19" x14ac:dyDescent="0.2">
      <c r="D71" s="242"/>
      <c r="E71" s="242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65"/>
      <c r="S71" s="258">
        <f t="shared" si="0"/>
        <v>0</v>
      </c>
    </row>
    <row r="72" spans="4:19" x14ac:dyDescent="0.2">
      <c r="D72" s="242"/>
      <c r="E72" s="242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58">
        <f t="shared" ref="S72" si="1">SUM(F72:R72)</f>
        <v>0</v>
      </c>
    </row>
    <row r="73" spans="4:19" x14ac:dyDescent="0.2">
      <c r="D73" s="242"/>
      <c r="E73" s="242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</row>
    <row r="74" spans="4:19" x14ac:dyDescent="0.2">
      <c r="D74" s="242"/>
      <c r="E74" s="242"/>
    </row>
    <row r="75" spans="4:19" x14ac:dyDescent="0.2">
      <c r="D75" s="242"/>
      <c r="E75" s="242"/>
      <c r="F75" s="258">
        <f t="shared" ref="F75:R75" si="2">SUM(F7:F74)</f>
        <v>0</v>
      </c>
      <c r="G75" s="258">
        <f t="shared" si="2"/>
        <v>0</v>
      </c>
      <c r="H75" s="258">
        <f t="shared" si="2"/>
        <v>0</v>
      </c>
      <c r="I75" s="258">
        <f t="shared" si="2"/>
        <v>0</v>
      </c>
      <c r="J75" s="258">
        <f t="shared" si="2"/>
        <v>0</v>
      </c>
      <c r="K75" s="258">
        <f t="shared" si="2"/>
        <v>0</v>
      </c>
      <c r="L75" s="258">
        <f t="shared" si="2"/>
        <v>0</v>
      </c>
      <c r="M75" s="258">
        <f t="shared" si="2"/>
        <v>0</v>
      </c>
      <c r="N75" s="258">
        <f t="shared" si="2"/>
        <v>0</v>
      </c>
      <c r="O75" s="258">
        <f t="shared" si="2"/>
        <v>0</v>
      </c>
      <c r="P75" s="258">
        <f t="shared" si="2"/>
        <v>0</v>
      </c>
      <c r="Q75" s="258">
        <f t="shared" si="2"/>
        <v>0</v>
      </c>
      <c r="R75" s="258">
        <f t="shared" si="2"/>
        <v>0</v>
      </c>
      <c r="S75" s="258"/>
    </row>
    <row r="76" spans="4:19" x14ac:dyDescent="0.2">
      <c r="D76" s="242"/>
      <c r="E76" s="242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4:19" x14ac:dyDescent="0.2">
      <c r="D77" s="242"/>
      <c r="E77" s="242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4:19" x14ac:dyDescent="0.2">
      <c r="D78" s="242"/>
      <c r="E78" s="242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4:19" x14ac:dyDescent="0.2">
      <c r="D79" s="242"/>
      <c r="E79" s="242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4:19" x14ac:dyDescent="0.2">
      <c r="D80" s="242"/>
      <c r="E80" s="242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4:19" x14ac:dyDescent="0.2">
      <c r="D81" s="242"/>
      <c r="E81" s="242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4:19" x14ac:dyDescent="0.2">
      <c r="D82" s="242"/>
      <c r="E82" s="24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4:19" x14ac:dyDescent="0.2">
      <c r="D83" s="242"/>
      <c r="E83" s="242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4:19" x14ac:dyDescent="0.2">
      <c r="D84" s="242"/>
      <c r="E84" s="242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4:19" x14ac:dyDescent="0.2">
      <c r="D85" s="242"/>
      <c r="E85" s="242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4:19" x14ac:dyDescent="0.2">
      <c r="D86" s="242"/>
      <c r="E86" s="242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4:19" x14ac:dyDescent="0.2">
      <c r="D87" s="242"/>
      <c r="E87" s="242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4:19" x14ac:dyDescent="0.2">
      <c r="D88" s="242"/>
      <c r="E88" s="242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4:19" x14ac:dyDescent="0.2">
      <c r="D89" s="242"/>
      <c r="E89" s="242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4:19" x14ac:dyDescent="0.2">
      <c r="D90" s="242"/>
      <c r="E90" s="242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4:19" x14ac:dyDescent="0.2">
      <c r="D91" s="242"/>
      <c r="E91" s="242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4:19" x14ac:dyDescent="0.2">
      <c r="D92" s="242"/>
      <c r="E92" s="24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4:19" x14ac:dyDescent="0.2">
      <c r="D93" s="242"/>
      <c r="E93" s="242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4:19" x14ac:dyDescent="0.2">
      <c r="D94" s="242"/>
      <c r="E94" s="242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4:19" x14ac:dyDescent="0.2">
      <c r="D95" s="242"/>
      <c r="E95" s="242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4:19" x14ac:dyDescent="0.2">
      <c r="D96" s="242"/>
      <c r="E96" s="242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4:19" x14ac:dyDescent="0.2">
      <c r="D97" s="242"/>
      <c r="E97" s="242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4:19" x14ac:dyDescent="0.2">
      <c r="D98" s="242"/>
      <c r="E98" s="242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4:19" x14ac:dyDescent="0.2">
      <c r="D99" s="242"/>
      <c r="E99" s="242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4:19" x14ac:dyDescent="0.2">
      <c r="D100" s="242"/>
      <c r="E100" s="242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x14ac:dyDescent="0.2">
      <c r="D101" s="242"/>
      <c r="E101" s="242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x14ac:dyDescent="0.2">
      <c r="D102" s="242"/>
      <c r="E102" s="24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x14ac:dyDescent="0.2">
      <c r="D103" s="242"/>
      <c r="E103" s="242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x14ac:dyDescent="0.2">
      <c r="D104" s="242"/>
      <c r="E104" s="242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x14ac:dyDescent="0.2">
      <c r="D105" s="242"/>
      <c r="E105" s="242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x14ac:dyDescent="0.2">
      <c r="D106" s="242"/>
      <c r="E106" s="242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x14ac:dyDescent="0.2">
      <c r="D107" s="242"/>
      <c r="E107" s="242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x14ac:dyDescent="0.2">
      <c r="D108" s="242"/>
      <c r="E108" s="242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x14ac:dyDescent="0.2">
      <c r="D109" s="242"/>
      <c r="E109" s="242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x14ac:dyDescent="0.2">
      <c r="D110" s="242"/>
      <c r="E110" s="242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x14ac:dyDescent="0.2">
      <c r="D111" s="242"/>
      <c r="E111" s="242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x14ac:dyDescent="0.2">
      <c r="D112" s="242"/>
      <c r="E112" s="24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x14ac:dyDescent="0.2">
      <c r="D113" s="242"/>
      <c r="E113" s="242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x14ac:dyDescent="0.2">
      <c r="D114" s="242"/>
      <c r="E114" s="242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x14ac:dyDescent="0.2">
      <c r="D115" s="242"/>
      <c r="E115" s="242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x14ac:dyDescent="0.2">
      <c r="D116" s="242"/>
      <c r="E116" s="242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x14ac:dyDescent="0.2">
      <c r="D117" s="242"/>
      <c r="E117" s="242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x14ac:dyDescent="0.2">
      <c r="D118" s="242"/>
      <c r="E118" s="242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x14ac:dyDescent="0.2">
      <c r="D119" s="242"/>
      <c r="E119" s="242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x14ac:dyDescent="0.2">
      <c r="D120" s="242"/>
      <c r="E120" s="242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x14ac:dyDescent="0.2">
      <c r="D121" s="242"/>
      <c r="E121" s="242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x14ac:dyDescent="0.2">
      <c r="D122" s="242"/>
      <c r="E122" s="24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x14ac:dyDescent="0.2">
      <c r="D123" s="242"/>
      <c r="E123" s="242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4:19" x14ac:dyDescent="0.2">
      <c r="D124" s="242"/>
      <c r="E124" s="242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4:19" x14ac:dyDescent="0.2">
      <c r="D125" s="242"/>
      <c r="E125" s="242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</sheetData>
  <sortState ref="A3:Q68">
    <sortCondition ref="A68"/>
  </sortState>
  <mergeCells count="2">
    <mergeCell ref="A2:D2"/>
    <mergeCell ref="A6:D6"/>
  </mergeCells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19</vt:i4>
      </vt:variant>
      <vt:variant>
        <vt:lpstr>Intervalos com Nome</vt:lpstr>
      </vt:variant>
      <vt:variant>
        <vt:i4>9</vt:i4>
      </vt:variant>
    </vt:vector>
  </HeadingPairs>
  <TitlesOfParts>
    <vt:vector size="28" baseType="lpstr">
      <vt:lpstr>Sugestoes</vt:lpstr>
      <vt:lpstr>Orcamento</vt:lpstr>
      <vt:lpstr>Anual</vt:lpstr>
      <vt:lpstr>Onde</vt:lpstr>
      <vt:lpstr>Graficos</vt:lpstr>
      <vt:lpstr>Dependentes</vt:lpstr>
      <vt:lpstr>Calendario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Anual!Área_de_Impressão</vt:lpstr>
      <vt:lpstr>Calendario!Área_de_Impressão</vt:lpstr>
      <vt:lpstr>Dependentes!Área_de_Impressão</vt:lpstr>
      <vt:lpstr>Graficos!Área_de_Impressão</vt:lpstr>
      <vt:lpstr>Onde!Área_de_Impressão</vt:lpstr>
      <vt:lpstr>Orcamento!Área_de_Impressão</vt:lpstr>
      <vt:lpstr>Sugestoes!Área_de_Impressão</vt:lpstr>
      <vt:lpstr>DAYINDX</vt:lpstr>
      <vt:lpstr>Orcamento!Títulos_de_Impressão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Celso</dc:creator>
  <cp:lastModifiedBy>User</cp:lastModifiedBy>
  <cp:lastPrinted>2014-10-01T13:01:31Z</cp:lastPrinted>
  <dcterms:created xsi:type="dcterms:W3CDTF">1997-01-04T17:06:19Z</dcterms:created>
  <dcterms:modified xsi:type="dcterms:W3CDTF">2024-10-13T07:23:01Z</dcterms:modified>
</cp:coreProperties>
</file>